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E:\data（使用中）\1_佐藤さん\1_オープンデータ\20260330（2025年度分を作成）\2_コード（xlsxのみ）\"/>
    </mc:Choice>
  </mc:AlternateContent>
  <xr:revisionPtr revIDLastSave="0" documentId="8_{43993A82-04DC-44BD-8E16-40BA194D9032}" xr6:coauthVersionLast="47" xr6:coauthVersionMax="47" xr10:uidLastSave="{00000000-0000-0000-0000-000000000000}"/>
  <bookViews>
    <workbookView xWindow="16620" yWindow="4740" windowWidth="17895" windowHeight="14865" xr2:uid="{00000000-000D-0000-FFFF-FFFF00000000}"/>
  </bookViews>
  <sheets>
    <sheet name="琵琶湖の流入負荷量（全りん）" sheetId="1" r:id="rId1"/>
  </sheets>
  <definedNames>
    <definedName name="_xlnm.Print_Area" localSheetId="0">'琵琶湖の流入負荷量（全りん）'!$A$1:$AD$26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9" i="1" l="1"/>
  <c r="AB19" i="1"/>
  <c r="AA19" i="1"/>
  <c r="Z19" i="1"/>
  <c r="Y19" i="1"/>
  <c r="X19" i="1"/>
  <c r="W19" i="1"/>
  <c r="AD19" i="1" l="1"/>
  <c r="AC18" i="1"/>
  <c r="AB18" i="1"/>
  <c r="AA18" i="1"/>
  <c r="Z18" i="1"/>
  <c r="Y18" i="1"/>
  <c r="X18" i="1"/>
  <c r="W18" i="1"/>
  <c r="AC17" i="1"/>
  <c r="AB17" i="1"/>
  <c r="AA17" i="1"/>
  <c r="Z17" i="1"/>
  <c r="Y17" i="1"/>
  <c r="X17" i="1"/>
  <c r="W17" i="1"/>
  <c r="AC16" i="1"/>
  <c r="AB16" i="1"/>
  <c r="AA16" i="1"/>
  <c r="Z16" i="1"/>
  <c r="Y16" i="1"/>
  <c r="X16" i="1"/>
  <c r="W16" i="1"/>
  <c r="AC15" i="1"/>
  <c r="AB15" i="1"/>
  <c r="AA15" i="1"/>
  <c r="Z15" i="1"/>
  <c r="Y15" i="1"/>
  <c r="X15" i="1"/>
  <c r="W15" i="1"/>
  <c r="AC14" i="1"/>
  <c r="AB14" i="1"/>
  <c r="AA14" i="1"/>
  <c r="Z14" i="1"/>
  <c r="Y14" i="1"/>
  <c r="X14" i="1"/>
  <c r="W14" i="1"/>
  <c r="AC13" i="1"/>
  <c r="AB13" i="1"/>
  <c r="AA13" i="1"/>
  <c r="Z13" i="1"/>
  <c r="Y13" i="1"/>
  <c r="X13" i="1"/>
  <c r="W13" i="1"/>
  <c r="AC12" i="1"/>
  <c r="AB12" i="1"/>
  <c r="AA12" i="1"/>
  <c r="Z12" i="1"/>
  <c r="Y12" i="1"/>
  <c r="X12" i="1"/>
  <c r="W12" i="1"/>
  <c r="AD16" i="1" l="1"/>
  <c r="AD13" i="1"/>
  <c r="AD12" i="1"/>
  <c r="AD18" i="1"/>
  <c r="AD17" i="1"/>
  <c r="AD15" i="1"/>
  <c r="AD14" i="1"/>
</calcChain>
</file>

<file path=xl/sharedStrings.xml><?xml version="1.0" encoding="utf-8"?>
<sst xmlns="http://schemas.openxmlformats.org/spreadsheetml/2006/main" count="90" uniqueCount="59">
  <si>
    <t>データの概要</t>
    <rPh sb="4" eb="6">
      <t>ガイヨウ</t>
    </rPh>
    <phoneticPr fontId="1"/>
  </si>
  <si>
    <t>データ</t>
    <phoneticPr fontId="1"/>
  </si>
  <si>
    <t>西暦</t>
    <rPh sb="0" eb="2">
      <t>セイレキ</t>
    </rPh>
    <phoneticPr fontId="1"/>
  </si>
  <si>
    <t>和暦</t>
    <rPh sb="0" eb="2">
      <t>ワレキ</t>
    </rPh>
    <phoneticPr fontId="1"/>
  </si>
  <si>
    <t>昭和60</t>
    <rPh sb="0" eb="2">
      <t>ショウワ</t>
    </rPh>
    <phoneticPr fontId="1"/>
  </si>
  <si>
    <t>平成2</t>
    <rPh sb="0" eb="2">
      <t>ヘイセイ</t>
    </rPh>
    <phoneticPr fontId="1"/>
  </si>
  <si>
    <t>平成7</t>
    <rPh sb="0" eb="2">
      <t>ヘイセイ</t>
    </rPh>
    <phoneticPr fontId="1"/>
  </si>
  <si>
    <t>平成12</t>
    <rPh sb="0" eb="2">
      <t>ヘイセイ</t>
    </rPh>
    <phoneticPr fontId="1"/>
  </si>
  <si>
    <t>平成17</t>
    <rPh sb="0" eb="2">
      <t>ヘイセイ</t>
    </rPh>
    <phoneticPr fontId="1"/>
  </si>
  <si>
    <t>平成22</t>
    <rPh sb="0" eb="2">
      <t>ヘイセイ</t>
    </rPh>
    <phoneticPr fontId="1"/>
  </si>
  <si>
    <t>平成27</t>
    <rPh sb="0" eb="2">
      <t>ヘイセイ</t>
    </rPh>
    <phoneticPr fontId="1"/>
  </si>
  <si>
    <t>タイトル：</t>
    <phoneticPr fontId="1"/>
  </si>
  <si>
    <t>内容：</t>
    <rPh sb="0" eb="2">
      <t>ナイヨウ</t>
    </rPh>
    <phoneticPr fontId="1"/>
  </si>
  <si>
    <t>出典：</t>
    <rPh sb="0" eb="2">
      <t>シュッテン</t>
    </rPh>
    <phoneticPr fontId="1"/>
  </si>
  <si>
    <t>作成者：</t>
    <rPh sb="0" eb="3">
      <t>サクセイシャ</t>
    </rPh>
    <phoneticPr fontId="1"/>
  </si>
  <si>
    <t>作成年度：</t>
    <rPh sb="0" eb="2">
      <t>サクセイ</t>
    </rPh>
    <rPh sb="2" eb="4">
      <t>ネンド</t>
    </rPh>
    <phoneticPr fontId="1"/>
  </si>
  <si>
    <t>年度</t>
    <rPh sb="0" eb="2">
      <t>ネンド</t>
    </rPh>
    <phoneticPr fontId="1"/>
  </si>
  <si>
    <t>琵琶湖環境科学研究センター</t>
    <rPh sb="0" eb="3">
      <t>ビワコ</t>
    </rPh>
    <rPh sb="3" eb="5">
      <t>カンキョウ</t>
    </rPh>
    <rPh sb="5" eb="7">
      <t>カガク</t>
    </rPh>
    <rPh sb="7" eb="9">
      <t>ケンキュウ</t>
    </rPh>
    <phoneticPr fontId="1"/>
  </si>
  <si>
    <r>
      <rPr>
        <sz val="11"/>
        <color theme="1"/>
        <rFont val="ＭＳ Ｐ明朝"/>
        <family val="1"/>
        <charset val="128"/>
      </rPr>
      <t>処理場系</t>
    </r>
    <rPh sb="0" eb="3">
      <t>ショリジョウ</t>
    </rPh>
    <rPh sb="3" eb="4">
      <t>ケイ</t>
    </rPh>
    <phoneticPr fontId="3"/>
  </si>
  <si>
    <r>
      <rPr>
        <sz val="11"/>
        <color theme="1"/>
        <rFont val="ＭＳ Ｐ明朝"/>
        <family val="1"/>
        <charset val="128"/>
      </rPr>
      <t>生活系</t>
    </r>
    <rPh sb="0" eb="2">
      <t>セイカツ</t>
    </rPh>
    <rPh sb="2" eb="3">
      <t>ケイ</t>
    </rPh>
    <phoneticPr fontId="3"/>
  </si>
  <si>
    <r>
      <rPr>
        <sz val="11"/>
        <color theme="1"/>
        <rFont val="ＭＳ Ｐ明朝"/>
        <family val="1"/>
        <charset val="128"/>
      </rPr>
      <t>産業系</t>
    </r>
    <rPh sb="0" eb="2">
      <t>サンギョウ</t>
    </rPh>
    <rPh sb="2" eb="3">
      <t>ケイ</t>
    </rPh>
    <phoneticPr fontId="3"/>
  </si>
  <si>
    <r>
      <rPr>
        <sz val="11"/>
        <color theme="1"/>
        <rFont val="ＭＳ Ｐ明朝"/>
        <family val="1"/>
        <charset val="128"/>
      </rPr>
      <t>面源系</t>
    </r>
    <rPh sb="0" eb="2">
      <t>メンゲン</t>
    </rPh>
    <rPh sb="2" eb="3">
      <t>ケイ</t>
    </rPh>
    <phoneticPr fontId="3"/>
  </si>
  <si>
    <t>湖面降水</t>
    <rPh sb="0" eb="2">
      <t>コメン</t>
    </rPh>
    <rPh sb="2" eb="4">
      <t>コウスイ</t>
    </rPh>
    <phoneticPr fontId="3"/>
  </si>
  <si>
    <r>
      <rPr>
        <sz val="11"/>
        <color theme="1"/>
        <rFont val="ＭＳ Ｐ明朝"/>
        <family val="1"/>
        <charset val="128"/>
      </rPr>
      <t>負荷削減対策</t>
    </r>
    <rPh sb="0" eb="4">
      <t>フカサクゲン</t>
    </rPh>
    <rPh sb="4" eb="6">
      <t>タイサク</t>
    </rPh>
    <phoneticPr fontId="3"/>
  </si>
  <si>
    <r>
      <rPr>
        <sz val="11"/>
        <color theme="1"/>
        <rFont val="ＭＳ Ｐ明朝"/>
        <family val="1"/>
        <charset val="128"/>
      </rPr>
      <t>小計</t>
    </r>
    <rPh sb="0" eb="2">
      <t>ショウケイ</t>
    </rPh>
    <phoneticPr fontId="3"/>
  </si>
  <si>
    <r>
      <rPr>
        <sz val="11"/>
        <color theme="1"/>
        <rFont val="ＭＳ Ｐ明朝"/>
        <family val="1"/>
        <charset val="128"/>
      </rPr>
      <t>総計</t>
    </r>
    <rPh sb="0" eb="2">
      <t>ソウケイ</t>
    </rPh>
    <phoneticPr fontId="3"/>
  </si>
  <si>
    <r>
      <rPr>
        <sz val="11"/>
        <color theme="1"/>
        <rFont val="ＭＳ Ｐ明朝"/>
        <family val="1"/>
        <charset val="128"/>
      </rPr>
      <t>下水処理場</t>
    </r>
    <rPh sb="0" eb="2">
      <t>ゲスイ</t>
    </rPh>
    <rPh sb="2" eb="5">
      <t>ショリジョウ</t>
    </rPh>
    <phoneticPr fontId="3"/>
  </si>
  <si>
    <r>
      <rPr>
        <sz val="11"/>
        <color theme="1"/>
        <rFont val="ＭＳ Ｐ明朝"/>
        <family val="1"/>
        <charset val="128"/>
      </rPr>
      <t>し尿処理場</t>
    </r>
    <rPh sb="1" eb="2">
      <t>ニョウ</t>
    </rPh>
    <rPh sb="2" eb="5">
      <t>ショリジョウ</t>
    </rPh>
    <phoneticPr fontId="3"/>
  </si>
  <si>
    <r>
      <rPr>
        <sz val="11"/>
        <color theme="1"/>
        <rFont val="ＭＳ Ｐ明朝"/>
        <family val="1"/>
        <charset val="128"/>
      </rPr>
      <t>農業集落排水処理</t>
    </r>
    <rPh sb="0" eb="2">
      <t>ノウギョウ</t>
    </rPh>
    <rPh sb="2" eb="4">
      <t>シュウラク</t>
    </rPh>
    <rPh sb="4" eb="6">
      <t>ハイスイ</t>
    </rPh>
    <rPh sb="6" eb="8">
      <t>ショリ</t>
    </rPh>
    <phoneticPr fontId="3"/>
  </si>
  <si>
    <r>
      <rPr>
        <sz val="11"/>
        <color theme="1"/>
        <rFont val="ＭＳ Ｐ明朝"/>
        <family val="1"/>
        <charset val="128"/>
      </rPr>
      <t>合併浄化槽</t>
    </r>
    <rPh sb="0" eb="2">
      <t>ガッペイ</t>
    </rPh>
    <rPh sb="2" eb="5">
      <t>ジョウカソウ</t>
    </rPh>
    <phoneticPr fontId="3"/>
  </si>
  <si>
    <r>
      <rPr>
        <sz val="11"/>
        <color theme="1"/>
        <rFont val="ＭＳ Ｐ明朝"/>
        <family val="1"/>
        <charset val="128"/>
      </rPr>
      <t>単独浄化槽</t>
    </r>
    <rPh sb="0" eb="2">
      <t>タンドク</t>
    </rPh>
    <rPh sb="2" eb="5">
      <t>ジョウカソウ</t>
    </rPh>
    <phoneticPr fontId="3"/>
  </si>
  <si>
    <r>
      <rPr>
        <sz val="11"/>
        <color theme="1"/>
        <rFont val="ＭＳ Ｐ明朝"/>
        <family val="1"/>
        <charset val="128"/>
      </rPr>
      <t>し尿処理</t>
    </r>
    <rPh sb="1" eb="2">
      <t>ニョウ</t>
    </rPh>
    <rPh sb="2" eb="4">
      <t>ショリ</t>
    </rPh>
    <phoneticPr fontId="3"/>
  </si>
  <si>
    <r>
      <rPr>
        <sz val="11"/>
        <color theme="1"/>
        <rFont val="ＭＳ Ｐ明朝"/>
        <family val="1"/>
        <charset val="128"/>
      </rPr>
      <t>農地還元</t>
    </r>
    <rPh sb="0" eb="2">
      <t>ノウチ</t>
    </rPh>
    <rPh sb="2" eb="4">
      <t>カンゲン</t>
    </rPh>
    <phoneticPr fontId="3"/>
  </si>
  <si>
    <r>
      <rPr>
        <sz val="11"/>
        <color theme="1"/>
        <rFont val="ＭＳ Ｐ明朝"/>
        <family val="1"/>
        <charset val="128"/>
      </rPr>
      <t>製造業</t>
    </r>
    <rPh sb="0" eb="3">
      <t>セイゾウギョウ</t>
    </rPh>
    <phoneticPr fontId="3"/>
  </si>
  <si>
    <r>
      <rPr>
        <sz val="11"/>
        <color theme="1"/>
        <rFont val="ＭＳ Ｐ明朝"/>
        <family val="1"/>
        <charset val="128"/>
      </rPr>
      <t>サービス業等</t>
    </r>
    <rPh sb="4" eb="5">
      <t>ギョウ</t>
    </rPh>
    <rPh sb="5" eb="6">
      <t>トウ</t>
    </rPh>
    <phoneticPr fontId="3"/>
  </si>
  <si>
    <r>
      <rPr>
        <sz val="11"/>
        <color theme="1"/>
        <rFont val="ＭＳ Ｐ明朝"/>
        <family val="1"/>
        <charset val="128"/>
      </rPr>
      <t>観光客</t>
    </r>
    <rPh sb="0" eb="3">
      <t>カンコウキャク</t>
    </rPh>
    <phoneticPr fontId="3"/>
  </si>
  <si>
    <r>
      <rPr>
        <sz val="11"/>
        <color theme="1"/>
        <rFont val="ＭＳ Ｐ明朝"/>
        <family val="1"/>
        <charset val="128"/>
      </rPr>
      <t>畜産（豚）</t>
    </r>
    <rPh sb="0" eb="2">
      <t>チクサン</t>
    </rPh>
    <rPh sb="3" eb="4">
      <t>ブタ</t>
    </rPh>
    <phoneticPr fontId="3"/>
  </si>
  <si>
    <r>
      <rPr>
        <sz val="11"/>
        <color theme="1"/>
        <rFont val="ＭＳ Ｐ明朝"/>
        <family val="1"/>
        <charset val="128"/>
      </rPr>
      <t>水田</t>
    </r>
    <rPh sb="0" eb="2">
      <t>スイデン</t>
    </rPh>
    <phoneticPr fontId="3"/>
  </si>
  <si>
    <r>
      <rPr>
        <sz val="11"/>
        <color theme="1"/>
        <rFont val="ＭＳ Ｐ明朝"/>
        <family val="1"/>
        <charset val="128"/>
      </rPr>
      <t>畑</t>
    </r>
    <rPh sb="0" eb="1">
      <t>ハタケ</t>
    </rPh>
    <phoneticPr fontId="3"/>
  </si>
  <si>
    <r>
      <rPr>
        <sz val="11"/>
        <color theme="1"/>
        <rFont val="ＭＳ Ｐ明朝"/>
        <family val="1"/>
        <charset val="128"/>
      </rPr>
      <t>宅地道路</t>
    </r>
    <rPh sb="0" eb="2">
      <t>タクチ</t>
    </rPh>
    <rPh sb="2" eb="4">
      <t>ドウロ</t>
    </rPh>
    <phoneticPr fontId="3"/>
  </si>
  <si>
    <r>
      <rPr>
        <sz val="11"/>
        <color theme="1"/>
        <rFont val="ＭＳ Ｐ明朝"/>
        <family val="1"/>
        <charset val="128"/>
      </rPr>
      <t>山林・他</t>
    </r>
    <rPh sb="0" eb="2">
      <t>サンリン</t>
    </rPh>
    <rPh sb="3" eb="4">
      <t>ホカ</t>
    </rPh>
    <phoneticPr fontId="3"/>
  </si>
  <si>
    <r>
      <rPr>
        <sz val="11"/>
        <color theme="1"/>
        <rFont val="ＭＳ Ｐ明朝"/>
        <family val="1"/>
        <charset val="128"/>
      </rPr>
      <t>環境こだわり農業</t>
    </r>
    <rPh sb="0" eb="2">
      <t>カンキョウ</t>
    </rPh>
    <rPh sb="6" eb="8">
      <t>ノウギョウ</t>
    </rPh>
    <phoneticPr fontId="2"/>
  </si>
  <si>
    <r>
      <rPr>
        <sz val="11"/>
        <color theme="1"/>
        <rFont val="ＭＳ Ｐ明朝"/>
        <family val="1"/>
        <charset val="128"/>
      </rPr>
      <t>水質保全対策事業</t>
    </r>
    <rPh sb="0" eb="2">
      <t>スイシツ</t>
    </rPh>
    <rPh sb="2" eb="4">
      <t>ホゼン</t>
    </rPh>
    <rPh sb="4" eb="6">
      <t>タイサク</t>
    </rPh>
    <rPh sb="6" eb="8">
      <t>ジギョウ</t>
    </rPh>
    <phoneticPr fontId="2"/>
  </si>
  <si>
    <r>
      <rPr>
        <sz val="11"/>
        <color theme="1"/>
        <rFont val="ＭＳ Ｐ明朝"/>
        <family val="1"/>
        <charset val="128"/>
      </rPr>
      <t>流入河川浄化事業</t>
    </r>
    <rPh sb="0" eb="2">
      <t>リュウニュウ</t>
    </rPh>
    <rPh sb="2" eb="4">
      <t>カセン</t>
    </rPh>
    <rPh sb="4" eb="6">
      <t>ジョウカ</t>
    </rPh>
    <rPh sb="6" eb="8">
      <t>ジギョウ</t>
    </rPh>
    <phoneticPr fontId="2"/>
  </si>
  <si>
    <t>農地系</t>
    <rPh sb="0" eb="3">
      <t>ノウチケイ</t>
    </rPh>
    <phoneticPr fontId="3"/>
  </si>
  <si>
    <t>市街地系</t>
    <rPh sb="0" eb="3">
      <t>シガイチ</t>
    </rPh>
    <rPh sb="3" eb="4">
      <t>ケイ</t>
    </rPh>
    <phoneticPr fontId="3"/>
  </si>
  <si>
    <t>山林・他</t>
    <rPh sb="0" eb="2">
      <t>サンリン</t>
    </rPh>
    <rPh sb="3" eb="4">
      <t>ホカ</t>
    </rPh>
    <phoneticPr fontId="3"/>
  </si>
  <si>
    <t>kg/日</t>
    <rPh sb="3" eb="4">
      <t>ニチ</t>
    </rPh>
    <phoneticPr fontId="1"/>
  </si>
  <si>
    <t>・牛・鶏の畜産系負荷については、糞尿ともに全量農地還元されていることから、集計に含めない</t>
    <rPh sb="1" eb="2">
      <t>ウシ</t>
    </rPh>
    <rPh sb="3" eb="4">
      <t>トリ</t>
    </rPh>
    <rPh sb="5" eb="8">
      <t>チクサンケイ</t>
    </rPh>
    <rPh sb="8" eb="10">
      <t>フカ</t>
    </rPh>
    <rPh sb="16" eb="18">
      <t>フンニョウ</t>
    </rPh>
    <rPh sb="21" eb="23">
      <t>ゼンリョウ</t>
    </rPh>
    <rPh sb="23" eb="25">
      <t>ノウチ</t>
    </rPh>
    <rPh sb="25" eb="27">
      <t>カンゲン</t>
    </rPh>
    <rPh sb="37" eb="39">
      <t>シュウケイ</t>
    </rPh>
    <rPh sb="40" eb="41">
      <t>フク</t>
    </rPh>
    <phoneticPr fontId="3"/>
  </si>
  <si>
    <t>注）</t>
    <rPh sb="0" eb="1">
      <t>チュウ</t>
    </rPh>
    <phoneticPr fontId="3"/>
  </si>
  <si>
    <t>・農地還元分は把握されていないので、2010年度より0とする</t>
    <rPh sb="1" eb="3">
      <t>ノウチ</t>
    </rPh>
    <rPh sb="3" eb="6">
      <t>カンゲンブン</t>
    </rPh>
    <rPh sb="7" eb="9">
      <t>ハアク</t>
    </rPh>
    <rPh sb="22" eb="24">
      <t>ネンド</t>
    </rPh>
    <phoneticPr fontId="3"/>
  </si>
  <si>
    <t>・「観光客」、「畜産（豚）」については、2010年度より「サービス業等」として水質台帳から集計する</t>
    <rPh sb="2" eb="5">
      <t>カンコウキャク</t>
    </rPh>
    <rPh sb="8" eb="10">
      <t>チクサン</t>
    </rPh>
    <rPh sb="11" eb="12">
      <t>ブタ</t>
    </rPh>
    <rPh sb="24" eb="26">
      <t>ネンド</t>
    </rPh>
    <rPh sb="33" eb="34">
      <t>ギョウ</t>
    </rPh>
    <rPh sb="34" eb="35">
      <t>トウ</t>
    </rPh>
    <rPh sb="39" eb="41">
      <t>スイシツ</t>
    </rPh>
    <rPh sb="41" eb="43">
      <t>ダイチョウ</t>
    </rPh>
    <rPh sb="45" eb="47">
      <t>シュウケイ</t>
    </rPh>
    <phoneticPr fontId="3"/>
  </si>
  <si>
    <t>・負荷削減対策は2005年度より集計し、また小計では環境こだわり農業は農地系、その他は面源系の負荷量に比例して差し引く</t>
    <rPh sb="1" eb="5">
      <t>フカサクゲン</t>
    </rPh>
    <rPh sb="5" eb="7">
      <t>タイサク</t>
    </rPh>
    <rPh sb="12" eb="14">
      <t>ネンド</t>
    </rPh>
    <rPh sb="16" eb="18">
      <t>シュウケイ</t>
    </rPh>
    <rPh sb="22" eb="24">
      <t>ショウケイ</t>
    </rPh>
    <rPh sb="26" eb="28">
      <t>カンキョウ</t>
    </rPh>
    <rPh sb="32" eb="34">
      <t>ノウギョウ</t>
    </rPh>
    <rPh sb="35" eb="37">
      <t>ノウチ</t>
    </rPh>
    <rPh sb="37" eb="38">
      <t>ケイ</t>
    </rPh>
    <rPh sb="41" eb="42">
      <t>タ</t>
    </rPh>
    <rPh sb="43" eb="44">
      <t>ツラ</t>
    </rPh>
    <rPh sb="44" eb="45">
      <t>ミナモト</t>
    </rPh>
    <rPh sb="45" eb="46">
      <t>ケイ</t>
    </rPh>
    <rPh sb="47" eb="49">
      <t>フカ</t>
    </rPh>
    <rPh sb="49" eb="50">
      <t>リョウ</t>
    </rPh>
    <rPh sb="51" eb="53">
      <t>ヒレイ</t>
    </rPh>
    <rPh sb="55" eb="56">
      <t>サ</t>
    </rPh>
    <rPh sb="57" eb="58">
      <t>ヒ</t>
    </rPh>
    <phoneticPr fontId="3"/>
  </si>
  <si>
    <t>琵琶湖の流入負荷量（全りん）</t>
    <rPh sb="10" eb="11">
      <t>ゼン</t>
    </rPh>
    <phoneticPr fontId="1"/>
  </si>
  <si>
    <t>琵琶湖の全りん流入負荷量（流域全体）</t>
    <rPh sb="4" eb="5">
      <t>ゼン</t>
    </rPh>
    <rPh sb="7" eb="9">
      <t>リュウニュウ</t>
    </rPh>
    <rPh sb="13" eb="15">
      <t>リュウイキ</t>
    </rPh>
    <rPh sb="15" eb="17">
      <t>ゼンタイ</t>
    </rPh>
    <phoneticPr fontId="1"/>
  </si>
  <si>
    <t>滋賀県環境審議会水・土壌・大気部会（令和3年11月15日開催）</t>
    <rPh sb="0" eb="3">
      <t>シガケン</t>
    </rPh>
    <rPh sb="3" eb="5">
      <t>カンキョウ</t>
    </rPh>
    <rPh sb="5" eb="8">
      <t>シンギカイ</t>
    </rPh>
    <rPh sb="8" eb="9">
      <t>スイ</t>
    </rPh>
    <rPh sb="10" eb="12">
      <t>ドジョウ</t>
    </rPh>
    <rPh sb="13" eb="15">
      <t>タイキ</t>
    </rPh>
    <rPh sb="15" eb="17">
      <t>ブカイ</t>
    </rPh>
    <rPh sb="18" eb="20">
      <t>レイワ</t>
    </rPh>
    <rPh sb="21" eb="22">
      <t>ネン</t>
    </rPh>
    <rPh sb="24" eb="25">
      <t>ガツ</t>
    </rPh>
    <rPh sb="27" eb="28">
      <t>ニチ</t>
    </rPh>
    <rPh sb="28" eb="30">
      <t>カイサイ</t>
    </rPh>
    <phoneticPr fontId="1"/>
  </si>
  <si>
    <t>・本計画より市街地および森林の負荷原単位を変更したため、第7期以前の計画で公表してきた負荷量から一部で変更が生じている</t>
    <rPh sb="1" eb="4">
      <t>ホンケイカク</t>
    </rPh>
    <rPh sb="6" eb="9">
      <t>シガイチ</t>
    </rPh>
    <rPh sb="12" eb="14">
      <t>シンリン</t>
    </rPh>
    <rPh sb="15" eb="17">
      <t>フカ</t>
    </rPh>
    <rPh sb="17" eb="20">
      <t>ゲンタンイ</t>
    </rPh>
    <rPh sb="21" eb="23">
      <t>ヘンコウ</t>
    </rPh>
    <rPh sb="28" eb="29">
      <t>ダイ</t>
    </rPh>
    <rPh sb="30" eb="31">
      <t>キ</t>
    </rPh>
    <rPh sb="31" eb="33">
      <t>イゼン</t>
    </rPh>
    <rPh sb="34" eb="36">
      <t>ケイカク</t>
    </rPh>
    <rPh sb="37" eb="39">
      <t>コウヒョウ</t>
    </rPh>
    <rPh sb="43" eb="46">
      <t>フカリョウ</t>
    </rPh>
    <rPh sb="48" eb="50">
      <t>イチブ</t>
    </rPh>
    <rPh sb="51" eb="53">
      <t>ヘンコウ</t>
    </rPh>
    <rPh sb="54" eb="55">
      <t>ショウ</t>
    </rPh>
    <phoneticPr fontId="1"/>
  </si>
  <si>
    <t>令和2</t>
    <rPh sb="0" eb="2">
      <t>レイワ</t>
    </rPh>
    <phoneticPr fontId="1"/>
  </si>
  <si>
    <t>2025（令和7）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</si>
</sst>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0" xfId="0" applyFont="1">
      <alignment vertical="center"/>
    </xf>
    <xf numFmtId="176" fontId="5" fillId="0" borderId="4" xfId="1" applyNumberFormat="1" applyFont="1" applyFill="1" applyBorder="1">
      <alignment vertical="center"/>
    </xf>
    <xf numFmtId="176" fontId="5" fillId="0" borderId="4" xfId="0" applyNumberFormat="1" applyFont="1" applyBorder="1">
      <alignment vertical="center"/>
    </xf>
    <xf numFmtId="176" fontId="5" fillId="0" borderId="0" xfId="1" applyNumberFormat="1" applyFont="1" applyFill="1" applyBorder="1">
      <alignment vertical="center"/>
    </xf>
    <xf numFmtId="176" fontId="5" fillId="0" borderId="0" xfId="0" applyNumberFormat="1" applyFont="1">
      <alignment vertical="center"/>
    </xf>
    <xf numFmtId="176" fontId="5" fillId="0" borderId="4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177" fontId="5" fillId="0" borderId="1" xfId="1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26"/>
  <sheetViews>
    <sheetView tabSelected="1" view="pageBreakPreview" zoomScale="70" zoomScaleNormal="70" zoomScaleSheetLayoutView="70" workbookViewId="0"/>
  </sheetViews>
  <sheetFormatPr defaultRowHeight="18.75" x14ac:dyDescent="0.4"/>
  <cols>
    <col min="1" max="1" width="8.625" customWidth="1"/>
    <col min="2" max="3" width="10.625" customWidth="1"/>
  </cols>
  <sheetData>
    <row r="1" spans="1:30" ht="24" x14ac:dyDescent="0.4">
      <c r="A1" s="1" t="s">
        <v>0</v>
      </c>
    </row>
    <row r="2" spans="1:30" x14ac:dyDescent="0.4">
      <c r="B2" t="s">
        <v>11</v>
      </c>
      <c r="C2" t="s">
        <v>53</v>
      </c>
    </row>
    <row r="3" spans="1:30" x14ac:dyDescent="0.4">
      <c r="B3" t="s">
        <v>14</v>
      </c>
      <c r="C3" t="s">
        <v>17</v>
      </c>
    </row>
    <row r="4" spans="1:30" x14ac:dyDescent="0.4">
      <c r="B4" t="s">
        <v>15</v>
      </c>
      <c r="C4" t="s">
        <v>58</v>
      </c>
    </row>
    <row r="5" spans="1:30" x14ac:dyDescent="0.4">
      <c r="B5" t="s">
        <v>12</v>
      </c>
      <c r="C5" t="s">
        <v>54</v>
      </c>
    </row>
    <row r="6" spans="1:30" x14ac:dyDescent="0.4">
      <c r="B6" t="s">
        <v>13</v>
      </c>
      <c r="C6" t="s">
        <v>55</v>
      </c>
    </row>
    <row r="8" spans="1:30" ht="24" x14ac:dyDescent="0.4">
      <c r="A8" s="1" t="s">
        <v>1</v>
      </c>
    </row>
    <row r="9" spans="1:30" s="3" customFormat="1" ht="27" x14ac:dyDescent="0.4">
      <c r="B9" s="4" t="s">
        <v>2</v>
      </c>
      <c r="C9" s="4" t="s">
        <v>3</v>
      </c>
      <c r="D9" s="4" t="s">
        <v>18</v>
      </c>
      <c r="E9" s="4"/>
      <c r="F9" s="4"/>
      <c r="G9" s="4" t="s">
        <v>19</v>
      </c>
      <c r="H9" s="4"/>
      <c r="I9" s="4"/>
      <c r="J9" s="4"/>
      <c r="K9" s="4" t="s">
        <v>20</v>
      </c>
      <c r="L9" s="4"/>
      <c r="M9" s="4"/>
      <c r="N9" s="4"/>
      <c r="O9" s="4" t="s">
        <v>21</v>
      </c>
      <c r="P9" s="4"/>
      <c r="Q9" s="4"/>
      <c r="R9" s="4"/>
      <c r="S9" s="4" t="s">
        <v>22</v>
      </c>
      <c r="T9" s="4" t="s">
        <v>23</v>
      </c>
      <c r="U9" s="4"/>
      <c r="V9" s="4"/>
      <c r="W9" s="4" t="s">
        <v>24</v>
      </c>
      <c r="X9" s="4"/>
      <c r="Y9" s="4"/>
      <c r="Z9" s="4"/>
      <c r="AA9" s="4"/>
      <c r="AB9" s="4"/>
      <c r="AC9" s="4"/>
      <c r="AD9" s="4" t="s">
        <v>25</v>
      </c>
    </row>
    <row r="10" spans="1:30" s="3" customFormat="1" ht="27" x14ac:dyDescent="0.4">
      <c r="D10" s="3" t="s">
        <v>26</v>
      </c>
      <c r="E10" s="3" t="s">
        <v>27</v>
      </c>
      <c r="F10" s="3" t="s">
        <v>28</v>
      </c>
      <c r="G10" s="3" t="s">
        <v>29</v>
      </c>
      <c r="H10" s="3" t="s">
        <v>30</v>
      </c>
      <c r="I10" s="3" t="s">
        <v>31</v>
      </c>
      <c r="J10" s="3" t="s">
        <v>32</v>
      </c>
      <c r="K10" s="3" t="s">
        <v>33</v>
      </c>
      <c r="L10" s="3" t="s">
        <v>34</v>
      </c>
      <c r="M10" s="3" t="s">
        <v>35</v>
      </c>
      <c r="N10" s="3" t="s">
        <v>36</v>
      </c>
      <c r="O10" s="3" t="s">
        <v>37</v>
      </c>
      <c r="P10" s="3" t="s">
        <v>38</v>
      </c>
      <c r="Q10" s="3" t="s">
        <v>39</v>
      </c>
      <c r="R10" s="3" t="s">
        <v>40</v>
      </c>
      <c r="T10" s="3" t="s">
        <v>41</v>
      </c>
      <c r="U10" s="3" t="s">
        <v>42</v>
      </c>
      <c r="V10" s="3" t="s">
        <v>43</v>
      </c>
      <c r="W10" s="3" t="s">
        <v>18</v>
      </c>
      <c r="X10" s="3" t="s">
        <v>19</v>
      </c>
      <c r="Y10" s="3" t="s">
        <v>20</v>
      </c>
      <c r="Z10" s="3" t="s">
        <v>44</v>
      </c>
      <c r="AA10" s="3" t="s">
        <v>45</v>
      </c>
      <c r="AB10" s="3" t="s">
        <v>46</v>
      </c>
      <c r="AC10" s="3" t="s">
        <v>22</v>
      </c>
    </row>
    <row r="11" spans="1:30" s="3" customFormat="1" ht="19.5" thickBot="1" x14ac:dyDescent="0.45">
      <c r="B11" s="5" t="s">
        <v>16</v>
      </c>
      <c r="C11" s="5" t="s">
        <v>16</v>
      </c>
      <c r="D11" s="5" t="s">
        <v>47</v>
      </c>
      <c r="E11" s="5" t="s">
        <v>47</v>
      </c>
      <c r="F11" s="5" t="s">
        <v>47</v>
      </c>
      <c r="G11" s="5" t="s">
        <v>47</v>
      </c>
      <c r="H11" s="5" t="s">
        <v>47</v>
      </c>
      <c r="I11" s="5" t="s">
        <v>47</v>
      </c>
      <c r="J11" s="5" t="s">
        <v>47</v>
      </c>
      <c r="K11" s="5" t="s">
        <v>47</v>
      </c>
      <c r="L11" s="5" t="s">
        <v>47</v>
      </c>
      <c r="M11" s="5" t="s">
        <v>47</v>
      </c>
      <c r="N11" s="5" t="s">
        <v>47</v>
      </c>
      <c r="O11" s="5" t="s">
        <v>47</v>
      </c>
      <c r="P11" s="5" t="s">
        <v>47</v>
      </c>
      <c r="Q11" s="5" t="s">
        <v>47</v>
      </c>
      <c r="R11" s="5" t="s">
        <v>47</v>
      </c>
      <c r="S11" s="5" t="s">
        <v>47</v>
      </c>
      <c r="T11" s="5" t="s">
        <v>47</v>
      </c>
      <c r="U11" s="5" t="s">
        <v>47</v>
      </c>
      <c r="V11" s="5" t="s">
        <v>47</v>
      </c>
      <c r="W11" s="5" t="s">
        <v>47</v>
      </c>
      <c r="X11" s="5" t="s">
        <v>47</v>
      </c>
      <c r="Y11" s="5" t="s">
        <v>47</v>
      </c>
      <c r="Z11" s="5" t="s">
        <v>47</v>
      </c>
      <c r="AA11" s="5" t="s">
        <v>47</v>
      </c>
      <c r="AB11" s="5" t="s">
        <v>47</v>
      </c>
      <c r="AC11" s="5" t="s">
        <v>47</v>
      </c>
      <c r="AD11" s="5" t="s">
        <v>47</v>
      </c>
    </row>
    <row r="12" spans="1:30" ht="19.5" thickTop="1" x14ac:dyDescent="0.4">
      <c r="B12">
        <v>1985</v>
      </c>
      <c r="C12" t="s">
        <v>4</v>
      </c>
      <c r="D12" s="11">
        <v>25.608296099999997</v>
      </c>
      <c r="E12" s="11">
        <v>2.9669310000000007</v>
      </c>
      <c r="F12" s="11">
        <v>0.89868000000000003</v>
      </c>
      <c r="G12" s="11">
        <v>67.543700000000001</v>
      </c>
      <c r="H12" s="11">
        <v>196.80385999999999</v>
      </c>
      <c r="I12" s="11">
        <v>236.78240000000002</v>
      </c>
      <c r="J12" s="11">
        <v>41.706400000000002</v>
      </c>
      <c r="K12" s="11">
        <v>206.08430399999983</v>
      </c>
      <c r="L12" s="11">
        <v>43.623976516786087</v>
      </c>
      <c r="M12" s="11">
        <v>12.879340000000001</v>
      </c>
      <c r="N12" s="11">
        <v>62.087499999999999</v>
      </c>
      <c r="O12" s="11">
        <v>134.79133502496791</v>
      </c>
      <c r="P12" s="11">
        <v>1.330651611395252</v>
      </c>
      <c r="Q12" s="11">
        <v>71.420794522689803</v>
      </c>
      <c r="R12" s="11">
        <v>92.725159576995068</v>
      </c>
      <c r="S12" s="11">
        <v>55.852012297454479</v>
      </c>
      <c r="T12" s="11"/>
      <c r="U12" s="11"/>
      <c r="V12" s="11"/>
      <c r="W12" s="7">
        <f t="shared" ref="W12:W18" si="0">SUM(D12:F12)</f>
        <v>29.473907099999998</v>
      </c>
      <c r="X12" s="8">
        <f t="shared" ref="X12:X18" si="1">SUM(G12:J12)</f>
        <v>542.83636000000001</v>
      </c>
      <c r="Y12" s="8">
        <f t="shared" ref="Y12:Y18" si="2">SUM(K12:N12)</f>
        <v>324.67512051678591</v>
      </c>
      <c r="Z12" s="8">
        <f t="shared" ref="Z12:Z18" si="3">SUM(O12:P12)-T12-SUM($U12:$V12)*SUM(O12:P12)/SUM($O12:$R12)</f>
        <v>136.12198663636315</v>
      </c>
      <c r="AA12" s="8">
        <f t="shared" ref="AA12:AB19" si="4">Q12-SUM($U12:$V12)*Q12/SUM($O12:$R12)</f>
        <v>71.420794522689803</v>
      </c>
      <c r="AB12" s="8">
        <f t="shared" si="4"/>
        <v>92.725159576995068</v>
      </c>
      <c r="AC12" s="8">
        <f t="shared" ref="AC12:AC19" si="5">S12</f>
        <v>55.852012297454479</v>
      </c>
      <c r="AD12" s="8">
        <f t="shared" ref="AD12:AD19" si="6">SUM(W12:AC12)</f>
        <v>1253.1053406502886</v>
      </c>
    </row>
    <row r="13" spans="1:30" x14ac:dyDescent="0.4">
      <c r="B13">
        <v>1990</v>
      </c>
      <c r="C13" t="s">
        <v>5</v>
      </c>
      <c r="D13" s="12">
        <v>20.826699999999999</v>
      </c>
      <c r="E13" s="12">
        <v>2.6972100000000001</v>
      </c>
      <c r="F13" s="12">
        <v>14.352089999999995</v>
      </c>
      <c r="G13" s="12">
        <v>60.356799999999993</v>
      </c>
      <c r="H13" s="12">
        <v>177.48251999999999</v>
      </c>
      <c r="I13" s="12">
        <v>218.56040000000002</v>
      </c>
      <c r="J13" s="12">
        <v>38.951999999999998</v>
      </c>
      <c r="K13" s="12">
        <v>206.08430399999983</v>
      </c>
      <c r="L13" s="12">
        <v>45.84860278797251</v>
      </c>
      <c r="M13" s="12">
        <v>17.260360000000002</v>
      </c>
      <c r="N13" s="12">
        <v>38.575000000000003</v>
      </c>
      <c r="O13" s="12">
        <v>128.62286574472589</v>
      </c>
      <c r="P13" s="12">
        <v>1.1495026238233088</v>
      </c>
      <c r="Q13" s="12">
        <v>77.909250961304451</v>
      </c>
      <c r="R13" s="12">
        <v>92.695145106546775</v>
      </c>
      <c r="S13" s="12">
        <v>57.759117062674086</v>
      </c>
      <c r="T13" s="12"/>
      <c r="U13" s="12"/>
      <c r="V13" s="12"/>
      <c r="W13" s="9">
        <f t="shared" si="0"/>
        <v>37.875999999999998</v>
      </c>
      <c r="X13" s="10">
        <f t="shared" si="1"/>
        <v>495.35172</v>
      </c>
      <c r="Y13" s="10">
        <f t="shared" si="2"/>
        <v>307.76826678797232</v>
      </c>
      <c r="Z13" s="10">
        <f t="shared" si="3"/>
        <v>129.77236836854919</v>
      </c>
      <c r="AA13" s="10">
        <f t="shared" si="4"/>
        <v>77.909250961304451</v>
      </c>
      <c r="AB13" s="10">
        <f t="shared" si="4"/>
        <v>92.695145106546775</v>
      </c>
      <c r="AC13" s="10">
        <f t="shared" si="5"/>
        <v>57.759117062674086</v>
      </c>
      <c r="AD13" s="10">
        <f t="shared" si="6"/>
        <v>1199.1318682870467</v>
      </c>
    </row>
    <row r="14" spans="1:30" x14ac:dyDescent="0.4">
      <c r="B14">
        <v>1995</v>
      </c>
      <c r="C14" t="s">
        <v>6</v>
      </c>
      <c r="D14" s="12">
        <v>23.488032199999999</v>
      </c>
      <c r="E14" s="12">
        <v>1.7970200000000003</v>
      </c>
      <c r="F14" s="12">
        <v>43.545290000000001</v>
      </c>
      <c r="G14" s="12">
        <v>81.153099999999995</v>
      </c>
      <c r="H14" s="12">
        <v>154.96420999999998</v>
      </c>
      <c r="I14" s="12">
        <v>178.31880000000001</v>
      </c>
      <c r="J14" s="12">
        <v>29.129600000000003</v>
      </c>
      <c r="K14" s="12">
        <v>206.47059899999991</v>
      </c>
      <c r="L14" s="12">
        <v>51.4283283389627</v>
      </c>
      <c r="M14" s="12">
        <v>18.261659999999999</v>
      </c>
      <c r="N14" s="12">
        <v>29.68</v>
      </c>
      <c r="O14" s="12">
        <v>123.22036322305669</v>
      </c>
      <c r="P14" s="12">
        <v>1.0853339516246667</v>
      </c>
      <c r="Q14" s="12">
        <v>81.428901094748525</v>
      </c>
      <c r="R14" s="12">
        <v>92.974966247024653</v>
      </c>
      <c r="S14" s="12">
        <v>54.301007462775466</v>
      </c>
      <c r="T14" s="12"/>
      <c r="U14" s="12"/>
      <c r="V14" s="12"/>
      <c r="W14" s="9">
        <f t="shared" si="0"/>
        <v>68.830342200000004</v>
      </c>
      <c r="X14" s="10">
        <f t="shared" si="1"/>
        <v>443.56570999999997</v>
      </c>
      <c r="Y14" s="10">
        <f t="shared" si="2"/>
        <v>305.84058733896262</v>
      </c>
      <c r="Z14" s="10">
        <f t="shared" si="3"/>
        <v>124.30569717468136</v>
      </c>
      <c r="AA14" s="10">
        <f t="shared" si="4"/>
        <v>81.428901094748525</v>
      </c>
      <c r="AB14" s="10">
        <f t="shared" si="4"/>
        <v>92.974966247024653</v>
      </c>
      <c r="AC14" s="10">
        <f t="shared" si="5"/>
        <v>54.301007462775466</v>
      </c>
      <c r="AD14" s="10">
        <f t="shared" si="6"/>
        <v>1171.2472115181927</v>
      </c>
    </row>
    <row r="15" spans="1:30" x14ac:dyDescent="0.4">
      <c r="B15">
        <v>2000</v>
      </c>
      <c r="C15" t="s">
        <v>7</v>
      </c>
      <c r="D15" s="12">
        <v>20.455009999999998</v>
      </c>
      <c r="E15" s="12">
        <v>0.79147999999999996</v>
      </c>
      <c r="F15" s="12">
        <v>61.663899999999984</v>
      </c>
      <c r="G15" s="12">
        <v>108.7282</v>
      </c>
      <c r="H15" s="12">
        <v>127.40464999999998</v>
      </c>
      <c r="I15" s="12">
        <v>101.52320000000002</v>
      </c>
      <c r="J15" s="12">
        <v>5.475200000000001</v>
      </c>
      <c r="K15" s="12">
        <v>93.586269377890162</v>
      </c>
      <c r="L15" s="12">
        <v>53.18709040675931</v>
      </c>
      <c r="M15" s="12">
        <v>19.317679999999999</v>
      </c>
      <c r="N15" s="12">
        <v>24.2225</v>
      </c>
      <c r="O15" s="12">
        <v>117.8229427644179</v>
      </c>
      <c r="P15" s="12">
        <v>1.0630442947923133</v>
      </c>
      <c r="Q15" s="12">
        <v>85.040066736646793</v>
      </c>
      <c r="R15" s="12">
        <v>93.205357700594092</v>
      </c>
      <c r="S15" s="12">
        <v>56.658769235656138</v>
      </c>
      <c r="T15" s="12"/>
      <c r="U15" s="12"/>
      <c r="V15" s="12"/>
      <c r="W15" s="9">
        <f t="shared" si="0"/>
        <v>82.910389999999978</v>
      </c>
      <c r="X15" s="10">
        <f t="shared" si="1"/>
        <v>343.13125000000002</v>
      </c>
      <c r="Y15" s="10">
        <f t="shared" si="2"/>
        <v>190.31353978464946</v>
      </c>
      <c r="Z15" s="10">
        <f t="shared" si="3"/>
        <v>118.88598705921022</v>
      </c>
      <c r="AA15" s="10">
        <f t="shared" si="4"/>
        <v>85.040066736646793</v>
      </c>
      <c r="AB15" s="10">
        <f t="shared" si="4"/>
        <v>93.205357700594092</v>
      </c>
      <c r="AC15" s="10">
        <f t="shared" si="5"/>
        <v>56.658769235656138</v>
      </c>
      <c r="AD15" s="10">
        <f t="shared" si="6"/>
        <v>970.14536051675668</v>
      </c>
    </row>
    <row r="16" spans="1:30" x14ac:dyDescent="0.4">
      <c r="B16">
        <v>2005</v>
      </c>
      <c r="C16" t="s">
        <v>8</v>
      </c>
      <c r="D16" s="12">
        <v>24.719340000000003</v>
      </c>
      <c r="E16" s="12">
        <v>0.56237999999999999</v>
      </c>
      <c r="F16" s="12">
        <v>63.689289999999986</v>
      </c>
      <c r="G16" s="12">
        <v>98.071400010256625</v>
      </c>
      <c r="H16" s="12">
        <v>35.106719722051281</v>
      </c>
      <c r="I16" s="12">
        <v>52.896399935999945</v>
      </c>
      <c r="J16" s="12">
        <v>1.5772000304000084</v>
      </c>
      <c r="K16" s="12">
        <v>77.511682699999838</v>
      </c>
      <c r="L16" s="12">
        <v>45.546835161958597</v>
      </c>
      <c r="M16" s="12">
        <v>19.800470000000001</v>
      </c>
      <c r="N16" s="12">
        <v>26.475000000000001</v>
      </c>
      <c r="O16" s="12">
        <v>113.12304729969588</v>
      </c>
      <c r="P16" s="12">
        <v>0.74957761983582949</v>
      </c>
      <c r="Q16" s="12">
        <v>89.348815316519904</v>
      </c>
      <c r="R16" s="12">
        <v>93.430372537753783</v>
      </c>
      <c r="S16" s="12">
        <v>54.761330593607312</v>
      </c>
      <c r="T16" s="12">
        <v>2.0900219178082193</v>
      </c>
      <c r="U16" s="12">
        <v>7.8364383561643844</v>
      </c>
      <c r="V16" s="12">
        <v>1.29</v>
      </c>
      <c r="W16" s="9">
        <f t="shared" si="0"/>
        <v>88.971009999999993</v>
      </c>
      <c r="X16" s="10">
        <f t="shared" si="1"/>
        <v>187.65171969870784</v>
      </c>
      <c r="Y16" s="10">
        <f t="shared" si="2"/>
        <v>169.33398786195843</v>
      </c>
      <c r="Z16" s="10">
        <f t="shared" si="3"/>
        <v>108.27933267930294</v>
      </c>
      <c r="AA16" s="10">
        <f t="shared" si="4"/>
        <v>86.600015477550784</v>
      </c>
      <c r="AB16" s="10">
        <f t="shared" si="4"/>
        <v>90.556004342979094</v>
      </c>
      <c r="AC16" s="10">
        <f t="shared" si="5"/>
        <v>54.761330593607312</v>
      </c>
      <c r="AD16" s="10">
        <f t="shared" si="6"/>
        <v>786.15340065410635</v>
      </c>
    </row>
    <row r="17" spans="2:30" x14ac:dyDescent="0.4">
      <c r="B17">
        <v>2010</v>
      </c>
      <c r="C17" t="s">
        <v>9</v>
      </c>
      <c r="D17" s="12">
        <v>32.825960000000002</v>
      </c>
      <c r="E17" s="12">
        <v>0.68359999999999999</v>
      </c>
      <c r="F17" s="12">
        <v>58.323582295464107</v>
      </c>
      <c r="G17" s="12">
        <v>67.226923044659515</v>
      </c>
      <c r="H17" s="12">
        <v>17.825046315586118</v>
      </c>
      <c r="I17" s="12">
        <v>19.493055947594204</v>
      </c>
      <c r="J17" s="12"/>
      <c r="K17" s="12">
        <v>58.358885822911773</v>
      </c>
      <c r="L17" s="12">
        <v>68.24058688484341</v>
      </c>
      <c r="M17" s="12"/>
      <c r="N17" s="12"/>
      <c r="O17" s="12">
        <v>111.67109901505711</v>
      </c>
      <c r="P17" s="12">
        <v>0.68663757535976222</v>
      </c>
      <c r="Q17" s="12">
        <v>92.818979547427418</v>
      </c>
      <c r="R17" s="12">
        <v>93.098143156083424</v>
      </c>
      <c r="S17" s="12">
        <v>57.355387060750438</v>
      </c>
      <c r="T17" s="12">
        <v>5.9305315068493156</v>
      </c>
      <c r="U17" s="12">
        <v>8.4419178082191788</v>
      </c>
      <c r="V17" s="12">
        <v>2.2570000000000001</v>
      </c>
      <c r="W17" s="9">
        <f t="shared" si="0"/>
        <v>91.833142295464114</v>
      </c>
      <c r="X17" s="10">
        <f t="shared" si="1"/>
        <v>104.54502530783984</v>
      </c>
      <c r="Y17" s="10">
        <f t="shared" si="2"/>
        <v>126.59947270775518</v>
      </c>
      <c r="Z17" s="10">
        <f t="shared" si="3"/>
        <v>102.39700893581303</v>
      </c>
      <c r="AA17" s="10">
        <f t="shared" si="4"/>
        <v>89.489625422270947</v>
      </c>
      <c r="AB17" s="10">
        <f t="shared" si="4"/>
        <v>89.758775620775239</v>
      </c>
      <c r="AC17" s="10">
        <f t="shared" si="5"/>
        <v>57.355387060750438</v>
      </c>
      <c r="AD17" s="10">
        <f t="shared" si="6"/>
        <v>661.97843735066886</v>
      </c>
    </row>
    <row r="18" spans="2:30" x14ac:dyDescent="0.4">
      <c r="B18">
        <v>2015</v>
      </c>
      <c r="C18" t="s">
        <v>10</v>
      </c>
      <c r="D18" s="12">
        <v>35.971089999999997</v>
      </c>
      <c r="E18" s="12">
        <v>0.14489099999999999</v>
      </c>
      <c r="F18" s="12">
        <v>65.879937636792448</v>
      </c>
      <c r="G18" s="12">
        <v>76.760476351700547</v>
      </c>
      <c r="H18" s="12">
        <v>10.012472915638616</v>
      </c>
      <c r="I18" s="12">
        <v>11.1690668921006</v>
      </c>
      <c r="J18" s="12"/>
      <c r="K18" s="12">
        <v>45.736246270578199</v>
      </c>
      <c r="L18" s="12">
        <v>62.947649668093199</v>
      </c>
      <c r="M18" s="12"/>
      <c r="N18" s="12"/>
      <c r="O18" s="12">
        <v>111.97441767803797</v>
      </c>
      <c r="P18" s="12">
        <v>0.60716496323665436</v>
      </c>
      <c r="Q18" s="12">
        <v>95.07944121435294</v>
      </c>
      <c r="R18" s="12">
        <v>92.715686629400082</v>
      </c>
      <c r="S18" s="12">
        <v>60.40391880501307</v>
      </c>
      <c r="T18" s="12">
        <v>6.5819342465753428</v>
      </c>
      <c r="U18" s="12">
        <v>10.556986301369864</v>
      </c>
      <c r="V18" s="12">
        <v>2.9549999999999996</v>
      </c>
      <c r="W18" s="9">
        <f t="shared" si="0"/>
        <v>101.99591863679245</v>
      </c>
      <c r="X18" s="10">
        <f t="shared" si="1"/>
        <v>97.94201615943976</v>
      </c>
      <c r="Y18" s="10">
        <f t="shared" si="2"/>
        <v>108.6838959386714</v>
      </c>
      <c r="Z18" s="10">
        <f t="shared" si="3"/>
        <v>100.9353383156019</v>
      </c>
      <c r="AA18" s="10">
        <f t="shared" si="4"/>
        <v>90.802438163231656</v>
      </c>
      <c r="AB18" s="10">
        <f t="shared" si="4"/>
        <v>88.545013458248889</v>
      </c>
      <c r="AC18" s="10">
        <f t="shared" si="5"/>
        <v>60.40391880501307</v>
      </c>
      <c r="AD18" s="10">
        <f t="shared" si="6"/>
        <v>649.30853947699916</v>
      </c>
    </row>
    <row r="19" spans="2:30" x14ac:dyDescent="0.4">
      <c r="B19" s="2">
        <v>2020</v>
      </c>
      <c r="C19" s="2" t="s">
        <v>57</v>
      </c>
      <c r="D19" s="13">
        <v>42.151231643835615</v>
      </c>
      <c r="E19" s="13">
        <v>0.43420399999999998</v>
      </c>
      <c r="F19" s="13">
        <v>43.426778999999989</v>
      </c>
      <c r="G19" s="13">
        <v>40.353390153440131</v>
      </c>
      <c r="H19" s="13">
        <v>3.4391315615895857</v>
      </c>
      <c r="I19" s="13">
        <v>8.9367432660823667</v>
      </c>
      <c r="J19" s="13"/>
      <c r="K19" s="13">
        <v>44.801495920316206</v>
      </c>
      <c r="L19" s="13">
        <v>50.229485768627605</v>
      </c>
      <c r="M19" s="13"/>
      <c r="N19" s="13"/>
      <c r="O19" s="13">
        <v>108.25217426505608</v>
      </c>
      <c r="P19" s="13">
        <v>0.54558543320494257</v>
      </c>
      <c r="Q19" s="13">
        <v>97.234249217082791</v>
      </c>
      <c r="R19" s="13">
        <v>92.969400769234426</v>
      </c>
      <c r="S19" s="13">
        <v>61.431543847528275</v>
      </c>
      <c r="T19" s="13">
        <v>6.5326389041095885</v>
      </c>
      <c r="U19" s="13">
        <v>11.672054794520548</v>
      </c>
      <c r="V19" s="13">
        <v>3.2483880000000003</v>
      </c>
      <c r="W19" s="14">
        <f t="shared" ref="W19" si="7">SUM(D19:F19)</f>
        <v>86.012214643835605</v>
      </c>
      <c r="X19" s="14">
        <f t="shared" ref="X19" si="8">SUM(G19:J19)</f>
        <v>52.729264981112081</v>
      </c>
      <c r="Y19" s="14">
        <f t="shared" ref="Y19" si="9">SUM(K19:N19)</f>
        <v>95.030981688943811</v>
      </c>
      <c r="Z19" s="14">
        <f t="shared" ref="Z19" si="10">SUM(O19:P19)-T19-SUM($U19:$V19)*SUM(O19:P19)/SUM($O19:$R19)</f>
        <v>96.836013448261824</v>
      </c>
      <c r="AA19" s="14">
        <f t="shared" si="4"/>
        <v>92.382171580920172</v>
      </c>
      <c r="AB19" s="14">
        <f t="shared" si="4"/>
        <v>88.33014295676611</v>
      </c>
      <c r="AC19" s="14">
        <f t="shared" si="5"/>
        <v>61.431543847528275</v>
      </c>
      <c r="AD19" s="14">
        <f t="shared" si="6"/>
        <v>572.75233314736784</v>
      </c>
    </row>
    <row r="21" spans="2:30" x14ac:dyDescent="0.4">
      <c r="B21" s="6" t="s">
        <v>49</v>
      </c>
    </row>
    <row r="22" spans="2:30" x14ac:dyDescent="0.4">
      <c r="B22" s="6" t="s">
        <v>50</v>
      </c>
    </row>
    <row r="23" spans="2:30" x14ac:dyDescent="0.4">
      <c r="B23" s="6" t="s">
        <v>48</v>
      </c>
    </row>
    <row r="24" spans="2:30" x14ac:dyDescent="0.4">
      <c r="B24" s="6" t="s">
        <v>51</v>
      </c>
    </row>
    <row r="25" spans="2:30" x14ac:dyDescent="0.4">
      <c r="B25" s="6" t="s">
        <v>52</v>
      </c>
    </row>
    <row r="26" spans="2:30" x14ac:dyDescent="0.4">
      <c r="B26" s="6" t="s">
        <v>56</v>
      </c>
    </row>
  </sheetData>
  <phoneticPr fontId="1"/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琵琶湖の流入負荷量（全りん）</vt:lpstr>
      <vt:lpstr>'琵琶湖の流入負荷量（全りん）'!Print_Area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Yuichi SATO</dc:creator>
  <cp:lastModifiedBy>jaegyu kim</cp:lastModifiedBy>
  <cp:lastPrinted>2024-01-22T08:12:49Z</cp:lastPrinted>
  <dcterms:created xsi:type="dcterms:W3CDTF">2019-06-25T06:15:27Z</dcterms:created>
  <dcterms:modified xsi:type="dcterms:W3CDTF">2026-04-01T01:36:30Z</dcterms:modified>
</cp:coreProperties>
</file>