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30130_オープンデータ\20230130（作成年度2022）\2_コード＋タイトル（xlsxのみ）作成年度修正\"/>
    </mc:Choice>
  </mc:AlternateContent>
  <bookViews>
    <workbookView xWindow="0" yWindow="0" windowWidth="288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F102" i="1"/>
  <c r="E102" i="1"/>
  <c r="D102" i="1"/>
  <c r="K94" i="1"/>
  <c r="K89" i="1"/>
  <c r="K84" i="1"/>
  <c r="K79" i="1"/>
  <c r="K74" i="1"/>
  <c r="K69" i="1"/>
  <c r="K64" i="1"/>
  <c r="K59" i="1"/>
  <c r="K54" i="1"/>
  <c r="K49" i="1"/>
  <c r="K44" i="1"/>
  <c r="K41" i="1"/>
  <c r="K38" i="1"/>
  <c r="K102" i="1" s="1"/>
  <c r="K30" i="1"/>
  <c r="J30" i="1"/>
  <c r="I30" i="1"/>
  <c r="H30" i="1"/>
  <c r="G30" i="1"/>
  <c r="F30" i="1"/>
  <c r="E30" i="1"/>
  <c r="L25" i="1"/>
  <c r="L20" i="1"/>
  <c r="L30" i="1" s="1"/>
  <c r="L15" i="1"/>
  <c r="I11" i="1" l="1"/>
  <c r="F12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8" i="1"/>
  <c r="I98" i="1"/>
  <c r="H98" i="1"/>
  <c r="G98" i="1"/>
  <c r="F98" i="1"/>
  <c r="E98" i="1"/>
  <c r="D98" i="1"/>
  <c r="J96" i="1"/>
  <c r="I96" i="1"/>
  <c r="H96" i="1"/>
  <c r="G96" i="1"/>
  <c r="F96" i="1"/>
  <c r="E96" i="1"/>
  <c r="D96" i="1"/>
  <c r="K95" i="1"/>
  <c r="K93" i="1"/>
  <c r="K92" i="1"/>
  <c r="K91" i="1"/>
  <c r="K90" i="1"/>
  <c r="K88" i="1"/>
  <c r="K87" i="1"/>
  <c r="K86" i="1"/>
  <c r="K85" i="1"/>
  <c r="K83" i="1"/>
  <c r="K82" i="1"/>
  <c r="K81" i="1"/>
  <c r="K80" i="1"/>
  <c r="K78" i="1"/>
  <c r="K77" i="1"/>
  <c r="K76" i="1"/>
  <c r="K75" i="1"/>
  <c r="K73" i="1"/>
  <c r="K72" i="1"/>
  <c r="K71" i="1"/>
  <c r="K70" i="1"/>
  <c r="K68" i="1"/>
  <c r="K67" i="1"/>
  <c r="K66" i="1"/>
  <c r="K65" i="1"/>
  <c r="K63" i="1"/>
  <c r="K62" i="1"/>
  <c r="K61" i="1"/>
  <c r="K60" i="1"/>
  <c r="K58" i="1"/>
  <c r="K57" i="1"/>
  <c r="K56" i="1"/>
  <c r="K55" i="1"/>
  <c r="K53" i="1"/>
  <c r="K52" i="1"/>
  <c r="K51" i="1"/>
  <c r="K50" i="1"/>
  <c r="K48" i="1"/>
  <c r="K47" i="1"/>
  <c r="K46" i="1"/>
  <c r="K45" i="1"/>
  <c r="K43" i="1"/>
  <c r="K42" i="1"/>
  <c r="K40" i="1"/>
  <c r="K39" i="1"/>
  <c r="K37" i="1"/>
  <c r="K36" i="1"/>
  <c r="K35" i="1"/>
  <c r="K34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E12" i="1"/>
  <c r="K11" i="1"/>
  <c r="J11" i="1"/>
  <c r="H11" i="1"/>
  <c r="G11" i="1"/>
  <c r="F11" i="1"/>
  <c r="E11" i="1"/>
  <c r="I26" i="1" l="1"/>
  <c r="E27" i="1"/>
  <c r="F28" i="1"/>
  <c r="G29" i="1"/>
  <c r="J27" i="1"/>
  <c r="K28" i="1"/>
  <c r="E29" i="1"/>
  <c r="E28" i="1"/>
  <c r="F29" i="1"/>
  <c r="K27" i="1"/>
  <c r="J26" i="1"/>
  <c r="L21" i="1"/>
  <c r="K26" i="1"/>
  <c r="L19" i="1"/>
  <c r="L18" i="1"/>
  <c r="F27" i="1"/>
  <c r="H29" i="1"/>
  <c r="K98" i="1"/>
  <c r="I29" i="1"/>
  <c r="K101" i="1"/>
  <c r="G26" i="1"/>
  <c r="H27" i="1"/>
  <c r="I28" i="1"/>
  <c r="J29" i="1"/>
  <c r="L24" i="1"/>
  <c r="K100" i="1"/>
  <c r="E26" i="1"/>
  <c r="G28" i="1"/>
  <c r="F26" i="1"/>
  <c r="G27" i="1"/>
  <c r="H28" i="1"/>
  <c r="L16" i="1"/>
  <c r="K96" i="1"/>
  <c r="H26" i="1"/>
  <c r="I27" i="1"/>
  <c r="L13" i="1"/>
  <c r="K29" i="1"/>
  <c r="L23" i="1"/>
  <c r="L22" i="1"/>
  <c r="L17" i="1"/>
  <c r="L11" i="1"/>
  <c r="L14" i="1"/>
  <c r="L12" i="1"/>
  <c r="J28" i="1"/>
  <c r="L29" i="1" l="1"/>
  <c r="L26" i="1"/>
  <c r="L28" i="1"/>
  <c r="L27" i="1"/>
</calcChain>
</file>

<file path=xl/sharedStrings.xml><?xml version="1.0" encoding="utf-8"?>
<sst xmlns="http://schemas.openxmlformats.org/spreadsheetml/2006/main" count="150" uniqueCount="65">
  <si>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</si>
  <si>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</si>
  <si>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</si>
  <si>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</si>
  <si>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</si>
  <si>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</si>
  <si>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</si>
  <si>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</si>
  <si>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</si>
  <si>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</si>
  <si>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</si>
  <si>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</si>
  <si>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</si>
  <si>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希少野生生物種数（脊椎動物種・貝類）</t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</si>
  <si>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</si>
  <si>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「滋賀県で大切にすべき野生生物－滋賀県版レッドリスト－」で掲載された絶滅危惧種、絶滅危惧増大種、希少種の合計</t>
    <rPh sb="29" eb="31">
      <t>ケイサイ</t>
    </rPh>
    <rPh sb="34" eb="36">
      <t>ゼツメツ</t>
    </rPh>
    <rPh sb="36" eb="39">
      <t>キグシュ</t>
    </rPh>
    <rPh sb="40" eb="42">
      <t>ゼツメツ</t>
    </rPh>
    <rPh sb="42" eb="44">
      <t>キグ</t>
    </rPh>
    <rPh sb="44" eb="46">
      <t>ゾウダイ</t>
    </rPh>
    <rPh sb="46" eb="47">
      <t>シュ</t>
    </rPh>
    <rPh sb="48" eb="51">
      <t>キショウシュ</t>
    </rPh>
    <rPh sb="52" eb="54">
      <t>ゴウケイ</t>
    </rPh>
    <phoneticPr fontId="1"/>
  </si>
  <si>
    <t>年度</t>
    <rPh sb="0" eb="2">
      <t>ネンド</t>
    </rPh>
    <phoneticPr fontId="1"/>
  </si>
  <si>
    <t>カテゴリー</t>
    <phoneticPr fontId="1"/>
  </si>
  <si>
    <t>絶滅危惧種</t>
    <rPh sb="0" eb="2">
      <t>ゼツメツ</t>
    </rPh>
    <rPh sb="2" eb="5">
      <t>キグシュ</t>
    </rPh>
    <phoneticPr fontId="1"/>
  </si>
  <si>
    <t>絶滅危惧増大種</t>
    <rPh sb="0" eb="2">
      <t>ゼツメツ</t>
    </rPh>
    <rPh sb="2" eb="4">
      <t>キグ</t>
    </rPh>
    <rPh sb="4" eb="6">
      <t>ゾウダイ</t>
    </rPh>
    <rPh sb="6" eb="7">
      <t>シュ</t>
    </rPh>
    <phoneticPr fontId="1"/>
  </si>
  <si>
    <t>希少種</t>
    <rPh sb="0" eb="3">
      <t>キショウシュ</t>
    </rPh>
    <phoneticPr fontId="1"/>
  </si>
  <si>
    <t>合計</t>
    <rPh sb="0" eb="2">
      <t>ゴウケイ</t>
    </rPh>
    <phoneticPr fontId="1"/>
  </si>
  <si>
    <t>植物</t>
    <rPh sb="0" eb="2">
      <t>ショクブツ</t>
    </rPh>
    <phoneticPr fontId="2"/>
  </si>
  <si>
    <t>哺乳類</t>
    <rPh sb="0" eb="3">
      <t>ホニュウルイ</t>
    </rPh>
    <phoneticPr fontId="2"/>
  </si>
  <si>
    <t>鳥類</t>
    <rPh sb="0" eb="2">
      <t>チョウルイ</t>
    </rPh>
    <phoneticPr fontId="2"/>
  </si>
  <si>
    <t>両生類</t>
    <rPh sb="0" eb="3">
      <t>リョウセイルイ</t>
    </rPh>
    <phoneticPr fontId="2"/>
  </si>
  <si>
    <t>爬虫類</t>
    <rPh sb="0" eb="3">
      <t>ハチュウルイ</t>
    </rPh>
    <phoneticPr fontId="2"/>
  </si>
  <si>
    <t>魚類</t>
    <rPh sb="0" eb="2">
      <t>ギョルイ</t>
    </rPh>
    <phoneticPr fontId="2"/>
  </si>
  <si>
    <t>貝類（淡水・陸産）</t>
    <rPh sb="0" eb="2">
      <t>カイルイ</t>
    </rPh>
    <rPh sb="3" eb="5">
      <t>タンスイ</t>
    </rPh>
    <rPh sb="6" eb="8">
      <t>リクサン</t>
    </rPh>
    <phoneticPr fontId="2"/>
  </si>
  <si>
    <t>合計</t>
    <rPh sb="0" eb="2">
      <t>ゴウケイ</t>
    </rPh>
    <phoneticPr fontId="2"/>
  </si>
  <si>
    <t>種</t>
    <rPh sb="0" eb="1">
      <t>シュ</t>
    </rPh>
    <phoneticPr fontId="1"/>
  </si>
  <si>
    <t>植物</t>
    <rPh sb="0" eb="2">
      <t>ショクブツ</t>
    </rPh>
    <phoneticPr fontId="4"/>
  </si>
  <si>
    <t>哺乳類</t>
    <rPh sb="0" eb="3">
      <t>ホニュウルイ</t>
    </rPh>
    <phoneticPr fontId="4"/>
  </si>
  <si>
    <t>鳥類</t>
    <rPh sb="0" eb="2">
      <t>チョウルイ</t>
    </rPh>
    <phoneticPr fontId="4"/>
  </si>
  <si>
    <t>両生類</t>
    <rPh sb="0" eb="3">
      <t>リョウセイルイ</t>
    </rPh>
    <phoneticPr fontId="4"/>
  </si>
  <si>
    <t>爬虫類</t>
    <rPh sb="0" eb="3">
      <t>ハチュウルイ</t>
    </rPh>
    <phoneticPr fontId="4"/>
  </si>
  <si>
    <t>魚類</t>
    <rPh sb="0" eb="2">
      <t>ギョルイ</t>
    </rPh>
    <phoneticPr fontId="4"/>
  </si>
  <si>
    <t>絶滅危惧種</t>
    <rPh sb="0" eb="2">
      <t>ゼツメツ</t>
    </rPh>
    <rPh sb="2" eb="5">
      <t>キグシュ</t>
    </rPh>
    <phoneticPr fontId="4"/>
  </si>
  <si>
    <t>2000
年版</t>
    <rPh sb="5" eb="7">
      <t>ネンバン</t>
    </rPh>
    <phoneticPr fontId="4"/>
  </si>
  <si>
    <t>2005
年版</t>
    <rPh sb="5" eb="7">
      <t>ネンバン</t>
    </rPh>
    <phoneticPr fontId="4"/>
  </si>
  <si>
    <t>2010
年版</t>
    <rPh sb="5" eb="7">
      <t>ネンバン</t>
    </rPh>
    <phoneticPr fontId="4"/>
  </si>
  <si>
    <t>希少種</t>
    <rPh sb="0" eb="3">
      <t>キショウシュ</t>
    </rPh>
    <phoneticPr fontId="4"/>
  </si>
  <si>
    <t>（種）</t>
    <rPh sb="1" eb="2">
      <t>シュ</t>
    </rPh>
    <phoneticPr fontId="4"/>
  </si>
  <si>
    <t>絶滅危機
増大種</t>
    <rPh sb="0" eb="2">
      <t>ゼツメツ</t>
    </rPh>
    <rPh sb="2" eb="4">
      <t>キキ</t>
    </rPh>
    <rPh sb="5" eb="7">
      <t>ゾウダイ</t>
    </rPh>
    <rPh sb="7" eb="8">
      <t>シュ</t>
    </rPh>
    <phoneticPr fontId="4"/>
  </si>
  <si>
    <t>要注目種</t>
    <rPh sb="0" eb="3">
      <t>ヨウチュウモク</t>
    </rPh>
    <rPh sb="3" eb="4">
      <t>シュ</t>
    </rPh>
    <phoneticPr fontId="4"/>
  </si>
  <si>
    <t>分布上
重要種</t>
    <rPh sb="0" eb="2">
      <t>ブンプ</t>
    </rPh>
    <rPh sb="2" eb="3">
      <t>ジョウ</t>
    </rPh>
    <rPh sb="4" eb="6">
      <t>ジュウヨウ</t>
    </rPh>
    <rPh sb="6" eb="7">
      <t>シュ</t>
    </rPh>
    <phoneticPr fontId="4"/>
  </si>
  <si>
    <t>その他
重要種</t>
    <rPh sb="2" eb="3">
      <t>タ</t>
    </rPh>
    <rPh sb="4" eb="6">
      <t>ジュウヨウ</t>
    </rPh>
    <rPh sb="6" eb="7">
      <t>シュ</t>
    </rPh>
    <phoneticPr fontId="4"/>
  </si>
  <si>
    <t>絶滅種</t>
    <rPh sb="0" eb="3">
      <t>ゼツメツシュ</t>
    </rPh>
    <phoneticPr fontId="4"/>
  </si>
  <si>
    <t>合　計</t>
    <rPh sb="0" eb="1">
      <t>ゴウ</t>
    </rPh>
    <rPh sb="2" eb="3">
      <t>ケイ</t>
    </rPh>
    <phoneticPr fontId="4"/>
  </si>
  <si>
    <t>2015年版</t>
    <rPh sb="4" eb="5">
      <t>ネン</t>
    </rPh>
    <rPh sb="5" eb="6">
      <t>バン</t>
    </rPh>
    <phoneticPr fontId="4"/>
  </si>
  <si>
    <t>コケ植物</t>
    <rPh sb="2" eb="4">
      <t>ショクブツ</t>
    </rPh>
    <phoneticPr fontId="4"/>
  </si>
  <si>
    <t>地衣
類</t>
    <rPh sb="0" eb="2">
      <t>チイ</t>
    </rPh>
    <rPh sb="3" eb="4">
      <t>タグイ</t>
    </rPh>
    <phoneticPr fontId="4"/>
  </si>
  <si>
    <t>昆虫類</t>
    <rPh sb="0" eb="3">
      <t>コンチュウルイ</t>
    </rPh>
    <phoneticPr fontId="4"/>
  </si>
  <si>
    <t>クモ類</t>
    <rPh sb="2" eb="3">
      <t>ルイ</t>
    </rPh>
    <phoneticPr fontId="4"/>
  </si>
  <si>
    <t>その他陸生
無脊椎動物</t>
    <rPh sb="2" eb="3">
      <t>タ</t>
    </rPh>
    <rPh sb="3" eb="5">
      <t>リクセイ</t>
    </rPh>
    <rPh sb="6" eb="9">
      <t>ムセキツイ</t>
    </rPh>
    <rPh sb="9" eb="11">
      <t>ドウブツ</t>
    </rPh>
    <phoneticPr fontId="4"/>
  </si>
  <si>
    <t>淡水貝類</t>
    <rPh sb="0" eb="2">
      <t>タンスイ</t>
    </rPh>
    <rPh sb="2" eb="4">
      <t>カイルイ</t>
    </rPh>
    <phoneticPr fontId="4"/>
  </si>
  <si>
    <t>陸産貝類</t>
    <rPh sb="0" eb="2">
      <t>リクサン</t>
    </rPh>
    <rPh sb="2" eb="4">
      <t>カイルイ</t>
    </rPh>
    <phoneticPr fontId="4"/>
  </si>
  <si>
    <t>その他水生
無脊椎動物</t>
    <rPh sb="2" eb="3">
      <t>タ</t>
    </rPh>
    <rPh sb="3" eb="5">
      <t>スイセイ</t>
    </rPh>
    <rPh sb="6" eb="9">
      <t>ムセキツイ</t>
    </rPh>
    <rPh sb="9" eb="11">
      <t>ドウブツ</t>
    </rPh>
    <phoneticPr fontId="4"/>
  </si>
  <si>
    <t>菌類</t>
    <rPh sb="0" eb="2">
      <t>キンルイ</t>
    </rPh>
    <phoneticPr fontId="4"/>
  </si>
  <si>
    <t>計</t>
    <rPh sb="0" eb="1">
      <t>ケイ</t>
    </rPh>
    <phoneticPr fontId="4"/>
  </si>
  <si>
    <t>カテゴリー</t>
    <phoneticPr fontId="4"/>
  </si>
  <si>
    <t>令和２</t>
    <rPh sb="0" eb="2">
      <t>レイワ</t>
    </rPh>
    <phoneticPr fontId="1"/>
  </si>
  <si>
    <t>2020年版</t>
    <rPh sb="4" eb="5">
      <t>ネン</t>
    </rPh>
    <rPh sb="5" eb="6">
      <t>バン</t>
    </rPh>
    <phoneticPr fontId="1"/>
  </si>
  <si>
    <t>滋賀県「滋賀県で大切にすべき野生生物－滋賀県版レッドリスト－」（2000年版・2005年版・2010年版・2015年版・2020版）</t>
    <rPh sb="0" eb="3">
      <t>シガケン</t>
    </rPh>
    <rPh sb="36" eb="38">
      <t>ネンバン</t>
    </rPh>
    <rPh sb="64" eb="65">
      <t>バン</t>
    </rPh>
    <phoneticPr fontId="1"/>
  </si>
  <si>
    <t>2022（令和4）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</si>
</sst>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activeCell="K3" sqref="K3"/>
    </sheetView>
  </sheetViews>
  <sheetFormatPr defaultRowHeight="18.75" x14ac:dyDescent="0.4"/>
  <cols>
    <col min="1" max="1" width="8.625" style="15" customWidth="1"/>
    <col min="2" max="2" width="14.375" style="15" bestFit="1" customWidth="1"/>
    <col min="3" max="3" width="10.625" style="15" customWidth="1"/>
    <col min="4" max="14" width="8.625" style="15"/>
  </cols>
  <sheetData>
    <row r="1" spans="1:14" ht="24" x14ac:dyDescent="0.4">
      <c r="A1" s="14" t="s">
        <v>0</v>
      </c>
    </row>
    <row r="2" spans="1:14" x14ac:dyDescent="0.4">
      <c r="B2" s="15" t="s">
        <v>8</v>
      </c>
      <c r="C2" s="15" t="s">
        <v>13</v>
      </c>
    </row>
    <row r="3" spans="1:14" x14ac:dyDescent="0.4">
      <c r="B3" s="15" t="s">
        <v>11</v>
      </c>
      <c r="C3" s="15" t="s">
        <v>14</v>
      </c>
    </row>
    <row r="4" spans="1:14" x14ac:dyDescent="0.4">
      <c r="B4" s="15" t="s">
        <v>12</v>
      </c>
      <c r="C4" s="15" t="s">
        <v>64</v>
      </c>
    </row>
    <row r="5" spans="1:14" x14ac:dyDescent="0.4">
      <c r="B5" s="15" t="s">
        <v>9</v>
      </c>
      <c r="C5" s="15" t="s">
        <v>15</v>
      </c>
    </row>
    <row r="6" spans="1:14" x14ac:dyDescent="0.4">
      <c r="B6" s="15" t="s">
        <v>10</v>
      </c>
      <c r="C6" s="15" t="s">
        <v>63</v>
      </c>
    </row>
    <row r="8" spans="1:14" ht="24" x14ac:dyDescent="0.4">
      <c r="A8" s="14" t="s">
        <v>1</v>
      </c>
    </row>
    <row r="9" spans="1:14" s="1" customFormat="1" ht="56.25" x14ac:dyDescent="0.4">
      <c r="A9" s="16"/>
      <c r="B9" s="17" t="s">
        <v>17</v>
      </c>
      <c r="C9" s="17" t="s">
        <v>2</v>
      </c>
      <c r="D9" s="17" t="s">
        <v>3</v>
      </c>
      <c r="E9" s="17" t="s">
        <v>22</v>
      </c>
      <c r="F9" s="17" t="s">
        <v>23</v>
      </c>
      <c r="G9" s="17" t="s">
        <v>24</v>
      </c>
      <c r="H9" s="17" t="s">
        <v>25</v>
      </c>
      <c r="I9" s="17" t="s">
        <v>26</v>
      </c>
      <c r="J9" s="17" t="s">
        <v>27</v>
      </c>
      <c r="K9" s="17" t="s">
        <v>28</v>
      </c>
      <c r="L9" s="17" t="s">
        <v>29</v>
      </c>
      <c r="M9" s="16"/>
      <c r="N9" s="16"/>
    </row>
    <row r="10" spans="1:14" s="1" customFormat="1" ht="19.5" thickBot="1" x14ac:dyDescent="0.45">
      <c r="A10" s="16"/>
      <c r="B10" s="18"/>
      <c r="C10" s="18" t="s">
        <v>16</v>
      </c>
      <c r="D10" s="18" t="s">
        <v>16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6"/>
      <c r="N10" s="16"/>
    </row>
    <row r="11" spans="1:14" ht="19.5" thickTop="1" x14ac:dyDescent="0.4">
      <c r="B11" s="15" t="s">
        <v>18</v>
      </c>
      <c r="C11" s="15">
        <v>2000</v>
      </c>
      <c r="D11" s="15" t="s">
        <v>4</v>
      </c>
      <c r="E11" s="19">
        <f>D34</f>
        <v>41</v>
      </c>
      <c r="F11" s="19">
        <f>D45</f>
        <v>10</v>
      </c>
      <c r="G11" s="19">
        <f>D50</f>
        <v>6</v>
      </c>
      <c r="H11" s="19">
        <f>D55</f>
        <v>1</v>
      </c>
      <c r="I11" s="19">
        <f>D60</f>
        <v>0</v>
      </c>
      <c r="J11" s="19">
        <f>D75</f>
        <v>9</v>
      </c>
      <c r="K11" s="19">
        <f>D80+D85</f>
        <v>7</v>
      </c>
      <c r="L11" s="19">
        <f t="shared" ref="L11:L16" si="0">SUM(E11:K11)</f>
        <v>74</v>
      </c>
    </row>
    <row r="12" spans="1:14" x14ac:dyDescent="0.4">
      <c r="C12" s="15">
        <v>2005</v>
      </c>
      <c r="D12" s="15" t="s">
        <v>5</v>
      </c>
      <c r="E12" s="19">
        <f>D35</f>
        <v>101</v>
      </c>
      <c r="F12" s="19">
        <f>D46</f>
        <v>9</v>
      </c>
      <c r="G12" s="19">
        <f>D51</f>
        <v>6</v>
      </c>
      <c r="H12" s="19">
        <f>D56</f>
        <v>1</v>
      </c>
      <c r="I12" s="19">
        <f>D61</f>
        <v>0</v>
      </c>
      <c r="J12" s="19">
        <f>D76</f>
        <v>9</v>
      </c>
      <c r="K12" s="19">
        <f>D81+D86</f>
        <v>8</v>
      </c>
      <c r="L12" s="19">
        <f t="shared" si="0"/>
        <v>134</v>
      </c>
    </row>
    <row r="13" spans="1:14" x14ac:dyDescent="0.4">
      <c r="C13" s="15">
        <v>2010</v>
      </c>
      <c r="D13" s="15" t="s">
        <v>6</v>
      </c>
      <c r="E13" s="19">
        <f>D36</f>
        <v>87</v>
      </c>
      <c r="F13" s="19">
        <f>D47</f>
        <v>13</v>
      </c>
      <c r="G13" s="19">
        <f>D52</f>
        <v>9</v>
      </c>
      <c r="H13" s="19">
        <f>D57</f>
        <v>1</v>
      </c>
      <c r="I13" s="19">
        <f>D62</f>
        <v>0</v>
      </c>
      <c r="J13" s="19">
        <f>D77</f>
        <v>11</v>
      </c>
      <c r="K13" s="19">
        <f>D82+D87</f>
        <v>13</v>
      </c>
      <c r="L13" s="19">
        <f t="shared" si="0"/>
        <v>134</v>
      </c>
    </row>
    <row r="14" spans="1:14" x14ac:dyDescent="0.4">
      <c r="B14" s="20"/>
      <c r="C14" s="20">
        <v>2015</v>
      </c>
      <c r="D14" s="20" t="s">
        <v>7</v>
      </c>
      <c r="E14" s="21">
        <f>D37</f>
        <v>93</v>
      </c>
      <c r="F14" s="21">
        <f>D48</f>
        <v>14</v>
      </c>
      <c r="G14" s="21">
        <f>D53</f>
        <v>9</v>
      </c>
      <c r="H14" s="21">
        <f>D58</f>
        <v>1</v>
      </c>
      <c r="I14" s="21">
        <f>D63</f>
        <v>0</v>
      </c>
      <c r="J14" s="21">
        <f>D78</f>
        <v>11</v>
      </c>
      <c r="K14" s="21">
        <f>D83+D88</f>
        <v>14</v>
      </c>
      <c r="L14" s="21">
        <f t="shared" si="0"/>
        <v>142</v>
      </c>
    </row>
    <row r="15" spans="1:14" x14ac:dyDescent="0.4">
      <c r="B15" s="22"/>
      <c r="C15" s="22">
        <v>2020</v>
      </c>
      <c r="D15" s="22" t="s">
        <v>61</v>
      </c>
      <c r="E15" s="23">
        <v>106</v>
      </c>
      <c r="F15" s="23">
        <v>14</v>
      </c>
      <c r="G15" s="23">
        <v>9</v>
      </c>
      <c r="H15" s="23">
        <v>1</v>
      </c>
      <c r="I15" s="23">
        <v>0</v>
      </c>
      <c r="J15" s="23">
        <v>11</v>
      </c>
      <c r="K15" s="23">
        <v>15</v>
      </c>
      <c r="L15" s="23">
        <f t="shared" si="0"/>
        <v>156</v>
      </c>
    </row>
    <row r="16" spans="1:14" x14ac:dyDescent="0.4">
      <c r="B16" s="15" t="s">
        <v>19</v>
      </c>
      <c r="C16" s="15">
        <v>2000</v>
      </c>
      <c r="D16" s="15" t="s">
        <v>4</v>
      </c>
      <c r="E16" s="19">
        <f>E34</f>
        <v>57</v>
      </c>
      <c r="F16" s="19">
        <f>E45</f>
        <v>1</v>
      </c>
      <c r="G16" s="19">
        <f>E50</f>
        <v>17</v>
      </c>
      <c r="H16" s="19">
        <f>E55</f>
        <v>1</v>
      </c>
      <c r="I16" s="19">
        <f>E60</f>
        <v>1</v>
      </c>
      <c r="J16" s="19">
        <f>E75</f>
        <v>10</v>
      </c>
      <c r="K16" s="19">
        <f>E80+E85</f>
        <v>17</v>
      </c>
      <c r="L16" s="19">
        <f t="shared" si="0"/>
        <v>104</v>
      </c>
    </row>
    <row r="17" spans="2:12" x14ac:dyDescent="0.4">
      <c r="C17" s="15">
        <v>2005</v>
      </c>
      <c r="D17" s="15" t="s">
        <v>5</v>
      </c>
      <c r="E17" s="19">
        <f>E35</f>
        <v>58</v>
      </c>
      <c r="F17" s="19">
        <f>E46</f>
        <v>1</v>
      </c>
      <c r="G17" s="19">
        <f>E51</f>
        <v>17</v>
      </c>
      <c r="H17" s="19">
        <f>E56</f>
        <v>1</v>
      </c>
      <c r="I17" s="19">
        <f>E61</f>
        <v>1</v>
      </c>
      <c r="J17" s="19">
        <f>E76</f>
        <v>12</v>
      </c>
      <c r="K17" s="19">
        <f>E81+E86</f>
        <v>17</v>
      </c>
      <c r="L17" s="19">
        <f t="shared" ref="L17:L22" si="1">SUM(E17:K17)</f>
        <v>107</v>
      </c>
    </row>
    <row r="18" spans="2:12" x14ac:dyDescent="0.4">
      <c r="C18" s="15">
        <v>2010</v>
      </c>
      <c r="D18" s="15" t="s">
        <v>6</v>
      </c>
      <c r="E18" s="19">
        <f>E36</f>
        <v>54</v>
      </c>
      <c r="F18" s="19">
        <f>E47</f>
        <v>2</v>
      </c>
      <c r="G18" s="19">
        <f>E52</f>
        <v>12</v>
      </c>
      <c r="H18" s="19">
        <f>E57</f>
        <v>1</v>
      </c>
      <c r="I18" s="19">
        <f>E62</f>
        <v>1</v>
      </c>
      <c r="J18" s="19">
        <f>E77</f>
        <v>11</v>
      </c>
      <c r="K18" s="19">
        <f>E82+E87</f>
        <v>18</v>
      </c>
      <c r="L18" s="19">
        <f t="shared" si="1"/>
        <v>99</v>
      </c>
    </row>
    <row r="19" spans="2:12" x14ac:dyDescent="0.4">
      <c r="B19" s="20"/>
      <c r="C19" s="20">
        <v>2015</v>
      </c>
      <c r="D19" s="20" t="s">
        <v>7</v>
      </c>
      <c r="E19" s="21">
        <f>E37</f>
        <v>55</v>
      </c>
      <c r="F19" s="21">
        <f>E48</f>
        <v>1</v>
      </c>
      <c r="G19" s="21">
        <f>E53</f>
        <v>14</v>
      </c>
      <c r="H19" s="21">
        <f>E58</f>
        <v>1</v>
      </c>
      <c r="I19" s="21">
        <f>E63</f>
        <v>1</v>
      </c>
      <c r="J19" s="21">
        <f>E78</f>
        <v>12</v>
      </c>
      <c r="K19" s="21">
        <f>E83+E88</f>
        <v>18</v>
      </c>
      <c r="L19" s="21">
        <f t="shared" si="1"/>
        <v>102</v>
      </c>
    </row>
    <row r="20" spans="2:12" x14ac:dyDescent="0.4">
      <c r="B20" s="22"/>
      <c r="C20" s="22">
        <v>2020</v>
      </c>
      <c r="D20" s="22" t="s">
        <v>61</v>
      </c>
      <c r="E20" s="23">
        <v>71</v>
      </c>
      <c r="F20" s="23">
        <v>1</v>
      </c>
      <c r="G20" s="23">
        <v>15</v>
      </c>
      <c r="H20" s="23">
        <v>1</v>
      </c>
      <c r="I20" s="23">
        <v>0</v>
      </c>
      <c r="J20" s="23">
        <v>14</v>
      </c>
      <c r="K20" s="23">
        <v>22</v>
      </c>
      <c r="L20" s="23">
        <f>SUM(E20:K20)</f>
        <v>124</v>
      </c>
    </row>
    <row r="21" spans="2:12" x14ac:dyDescent="0.4">
      <c r="B21" s="15" t="s">
        <v>20</v>
      </c>
      <c r="C21" s="15">
        <v>2000</v>
      </c>
      <c r="D21" s="15" t="s">
        <v>4</v>
      </c>
      <c r="E21" s="19">
        <f>F34</f>
        <v>118</v>
      </c>
      <c r="F21" s="19">
        <f>F45</f>
        <v>4</v>
      </c>
      <c r="G21" s="19">
        <f>F50</f>
        <v>117</v>
      </c>
      <c r="H21" s="19">
        <f>F55</f>
        <v>9</v>
      </c>
      <c r="I21" s="19">
        <f>F60</f>
        <v>0</v>
      </c>
      <c r="J21" s="19">
        <f>F75</f>
        <v>7</v>
      </c>
      <c r="K21" s="19">
        <f>F80+F85</f>
        <v>24</v>
      </c>
      <c r="L21" s="19">
        <f t="shared" si="1"/>
        <v>279</v>
      </c>
    </row>
    <row r="22" spans="2:12" x14ac:dyDescent="0.4">
      <c r="C22" s="15">
        <v>2005</v>
      </c>
      <c r="D22" s="15" t="s">
        <v>5</v>
      </c>
      <c r="E22" s="19">
        <f>F35</f>
        <v>149</v>
      </c>
      <c r="F22" s="19">
        <f>F46</f>
        <v>5</v>
      </c>
      <c r="G22" s="19">
        <f>F51</f>
        <v>121</v>
      </c>
      <c r="H22" s="19">
        <f>F56</f>
        <v>10</v>
      </c>
      <c r="I22" s="19">
        <f>F61</f>
        <v>0</v>
      </c>
      <c r="J22" s="19">
        <f>F76</f>
        <v>12</v>
      </c>
      <c r="K22" s="19">
        <f>F81+F86</f>
        <v>27</v>
      </c>
      <c r="L22" s="19">
        <f t="shared" si="1"/>
        <v>324</v>
      </c>
    </row>
    <row r="23" spans="2:12" x14ac:dyDescent="0.4">
      <c r="C23" s="15">
        <v>2010</v>
      </c>
      <c r="D23" s="15" t="s">
        <v>6</v>
      </c>
      <c r="E23" s="21">
        <f>F36</f>
        <v>145</v>
      </c>
      <c r="F23" s="21">
        <f>F47</f>
        <v>5</v>
      </c>
      <c r="G23" s="21">
        <f>F52</f>
        <v>112</v>
      </c>
      <c r="H23" s="21">
        <f>F57</f>
        <v>10</v>
      </c>
      <c r="I23" s="21">
        <f>F62</f>
        <v>0</v>
      </c>
      <c r="J23" s="21">
        <f>F77</f>
        <v>14</v>
      </c>
      <c r="K23" s="21">
        <f>F82+F87</f>
        <v>35</v>
      </c>
      <c r="L23" s="21">
        <f>SUM(E23:K23)</f>
        <v>321</v>
      </c>
    </row>
    <row r="24" spans="2:12" x14ac:dyDescent="0.4">
      <c r="B24" s="20"/>
      <c r="C24" s="20">
        <v>2015</v>
      </c>
      <c r="D24" s="20" t="s">
        <v>7</v>
      </c>
      <c r="E24" s="21">
        <f>F37</f>
        <v>125</v>
      </c>
      <c r="F24" s="21">
        <f>F48</f>
        <v>5</v>
      </c>
      <c r="G24" s="21">
        <f>F53</f>
        <v>107</v>
      </c>
      <c r="H24" s="21">
        <f>F58</f>
        <v>10</v>
      </c>
      <c r="I24" s="21">
        <f>F63</f>
        <v>0</v>
      </c>
      <c r="J24" s="21">
        <f>F78</f>
        <v>15</v>
      </c>
      <c r="K24" s="21">
        <f>F83+F88</f>
        <v>35</v>
      </c>
      <c r="L24" s="21">
        <f t="shared" ref="L24" si="2">SUM(E24:K24)</f>
        <v>297</v>
      </c>
    </row>
    <row r="25" spans="2:12" x14ac:dyDescent="0.4">
      <c r="B25" s="22"/>
      <c r="C25" s="22">
        <v>2020</v>
      </c>
      <c r="D25" s="22" t="s">
        <v>61</v>
      </c>
      <c r="E25" s="23">
        <v>183</v>
      </c>
      <c r="F25" s="23">
        <v>5</v>
      </c>
      <c r="G25" s="23">
        <v>109</v>
      </c>
      <c r="H25" s="23">
        <v>9</v>
      </c>
      <c r="I25" s="23">
        <v>1</v>
      </c>
      <c r="J25" s="23">
        <v>14</v>
      </c>
      <c r="K25" s="23">
        <v>35</v>
      </c>
      <c r="L25" s="23">
        <f>SUM(E25:K25)</f>
        <v>356</v>
      </c>
    </row>
    <row r="26" spans="2:12" x14ac:dyDescent="0.4">
      <c r="B26" s="15" t="s">
        <v>21</v>
      </c>
      <c r="C26" s="15">
        <v>2000</v>
      </c>
      <c r="D26" s="15" t="s">
        <v>4</v>
      </c>
      <c r="E26" s="19">
        <f t="shared" ref="E26:L29" si="3">E11+E16+E21</f>
        <v>216</v>
      </c>
      <c r="F26" s="19">
        <f t="shared" si="3"/>
        <v>15</v>
      </c>
      <c r="G26" s="19">
        <f t="shared" si="3"/>
        <v>140</v>
      </c>
      <c r="H26" s="19">
        <f t="shared" si="3"/>
        <v>11</v>
      </c>
      <c r="I26" s="19">
        <f t="shared" si="3"/>
        <v>1</v>
      </c>
      <c r="J26" s="19">
        <f t="shared" si="3"/>
        <v>26</v>
      </c>
      <c r="K26" s="19">
        <f t="shared" si="3"/>
        <v>48</v>
      </c>
      <c r="L26" s="19">
        <f t="shared" si="3"/>
        <v>457</v>
      </c>
    </row>
    <row r="27" spans="2:12" x14ac:dyDescent="0.4">
      <c r="C27" s="15">
        <v>2005</v>
      </c>
      <c r="D27" s="15" t="s">
        <v>5</v>
      </c>
      <c r="E27" s="19">
        <f t="shared" si="3"/>
        <v>308</v>
      </c>
      <c r="F27" s="19">
        <f t="shared" si="3"/>
        <v>15</v>
      </c>
      <c r="G27" s="19">
        <f t="shared" si="3"/>
        <v>144</v>
      </c>
      <c r="H27" s="19">
        <f t="shared" si="3"/>
        <v>12</v>
      </c>
      <c r="I27" s="19">
        <f t="shared" si="3"/>
        <v>1</v>
      </c>
      <c r="J27" s="19">
        <f t="shared" si="3"/>
        <v>33</v>
      </c>
      <c r="K27" s="19">
        <f t="shared" si="3"/>
        <v>52</v>
      </c>
      <c r="L27" s="19">
        <f t="shared" si="3"/>
        <v>565</v>
      </c>
    </row>
    <row r="28" spans="2:12" x14ac:dyDescent="0.4">
      <c r="C28" s="15">
        <v>2010</v>
      </c>
      <c r="D28" s="15" t="s">
        <v>6</v>
      </c>
      <c r="E28" s="21">
        <f t="shared" si="3"/>
        <v>286</v>
      </c>
      <c r="F28" s="21">
        <f t="shared" si="3"/>
        <v>20</v>
      </c>
      <c r="G28" s="21">
        <f t="shared" si="3"/>
        <v>133</v>
      </c>
      <c r="H28" s="21">
        <f t="shared" si="3"/>
        <v>12</v>
      </c>
      <c r="I28" s="21">
        <f t="shared" si="3"/>
        <v>1</v>
      </c>
      <c r="J28" s="21">
        <f t="shared" si="3"/>
        <v>36</v>
      </c>
      <c r="K28" s="21">
        <f t="shared" si="3"/>
        <v>66</v>
      </c>
      <c r="L28" s="21">
        <f t="shared" si="3"/>
        <v>554</v>
      </c>
    </row>
    <row r="29" spans="2:12" x14ac:dyDescent="0.4">
      <c r="B29" s="20"/>
      <c r="C29" s="20">
        <v>2015</v>
      </c>
      <c r="D29" s="20" t="s">
        <v>7</v>
      </c>
      <c r="E29" s="21">
        <f t="shared" si="3"/>
        <v>273</v>
      </c>
      <c r="F29" s="21">
        <f t="shared" si="3"/>
        <v>20</v>
      </c>
      <c r="G29" s="21">
        <f t="shared" si="3"/>
        <v>130</v>
      </c>
      <c r="H29" s="21">
        <f t="shared" si="3"/>
        <v>12</v>
      </c>
      <c r="I29" s="21">
        <f t="shared" si="3"/>
        <v>1</v>
      </c>
      <c r="J29" s="21">
        <f t="shared" si="3"/>
        <v>38</v>
      </c>
      <c r="K29" s="21">
        <f t="shared" si="3"/>
        <v>67</v>
      </c>
      <c r="L29" s="21">
        <f t="shared" si="3"/>
        <v>541</v>
      </c>
    </row>
    <row r="30" spans="2:12" x14ac:dyDescent="0.4">
      <c r="B30" s="22"/>
      <c r="C30" s="22">
        <v>2020</v>
      </c>
      <c r="D30" s="22" t="s">
        <v>61</v>
      </c>
      <c r="E30" s="23">
        <f>E15+E20+E25</f>
        <v>360</v>
      </c>
      <c r="F30" s="23">
        <f t="shared" ref="F30:L30" si="4">F15+F20+F25</f>
        <v>20</v>
      </c>
      <c r="G30" s="23">
        <f t="shared" si="4"/>
        <v>133</v>
      </c>
      <c r="H30" s="23">
        <f t="shared" si="4"/>
        <v>11</v>
      </c>
      <c r="I30" s="23">
        <f t="shared" si="4"/>
        <v>1</v>
      </c>
      <c r="J30" s="23">
        <f t="shared" si="4"/>
        <v>39</v>
      </c>
      <c r="K30" s="23">
        <f t="shared" si="4"/>
        <v>72</v>
      </c>
      <c r="L30" s="23">
        <f t="shared" si="4"/>
        <v>636</v>
      </c>
    </row>
    <row r="32" spans="2:12" ht="19.5" thickBot="1" x14ac:dyDescent="0.45">
      <c r="B32" s="24"/>
      <c r="C32" s="24"/>
      <c r="D32" s="24"/>
      <c r="E32" s="24"/>
      <c r="F32" s="24"/>
      <c r="G32" s="24"/>
      <c r="H32" s="24"/>
      <c r="I32" s="24"/>
      <c r="J32" s="24"/>
      <c r="K32" s="25" t="s">
        <v>42</v>
      </c>
    </row>
    <row r="33" spans="2:11" ht="37.5" x14ac:dyDescent="0.4">
      <c r="B33" s="40" t="s">
        <v>60</v>
      </c>
      <c r="C33" s="41"/>
      <c r="D33" s="7" t="s">
        <v>37</v>
      </c>
      <c r="E33" s="7" t="s">
        <v>43</v>
      </c>
      <c r="F33" s="7" t="s">
        <v>41</v>
      </c>
      <c r="G33" s="7" t="s">
        <v>44</v>
      </c>
      <c r="H33" s="7" t="s">
        <v>45</v>
      </c>
      <c r="I33" s="7" t="s">
        <v>46</v>
      </c>
      <c r="J33" s="7" t="s">
        <v>47</v>
      </c>
      <c r="K33" s="10" t="s">
        <v>48</v>
      </c>
    </row>
    <row r="34" spans="2:11" x14ac:dyDescent="0.4">
      <c r="B34" s="35" t="s">
        <v>31</v>
      </c>
      <c r="C34" s="2" t="s">
        <v>38</v>
      </c>
      <c r="D34" s="3">
        <v>41</v>
      </c>
      <c r="E34" s="3">
        <v>57</v>
      </c>
      <c r="F34" s="3">
        <v>118</v>
      </c>
      <c r="G34" s="3">
        <v>122</v>
      </c>
      <c r="H34" s="3">
        <v>109</v>
      </c>
      <c r="I34" s="3">
        <v>55</v>
      </c>
      <c r="J34" s="3">
        <v>20</v>
      </c>
      <c r="K34" s="11">
        <f t="shared" ref="K34:K95" si="5">SUM(D34:J34)</f>
        <v>522</v>
      </c>
    </row>
    <row r="35" spans="2:11" x14ac:dyDescent="0.4">
      <c r="B35" s="36"/>
      <c r="C35" s="12" t="s">
        <v>39</v>
      </c>
      <c r="D35" s="5">
        <v>101</v>
      </c>
      <c r="E35" s="5">
        <v>58</v>
      </c>
      <c r="F35" s="5">
        <v>149</v>
      </c>
      <c r="G35" s="5">
        <v>93</v>
      </c>
      <c r="H35" s="5">
        <v>118</v>
      </c>
      <c r="I35" s="5">
        <v>89</v>
      </c>
      <c r="J35" s="5">
        <v>1</v>
      </c>
      <c r="K35" s="11">
        <f t="shared" si="5"/>
        <v>609</v>
      </c>
    </row>
    <row r="36" spans="2:11" x14ac:dyDescent="0.4">
      <c r="B36" s="36"/>
      <c r="C36" s="12" t="s">
        <v>40</v>
      </c>
      <c r="D36" s="4">
        <v>87</v>
      </c>
      <c r="E36" s="4">
        <v>54</v>
      </c>
      <c r="F36" s="4">
        <v>145</v>
      </c>
      <c r="G36" s="4">
        <v>83</v>
      </c>
      <c r="H36" s="4">
        <v>155</v>
      </c>
      <c r="I36" s="4">
        <v>70</v>
      </c>
      <c r="J36" s="4">
        <v>1</v>
      </c>
      <c r="K36" s="11">
        <f t="shared" si="5"/>
        <v>595</v>
      </c>
    </row>
    <row r="37" spans="2:11" x14ac:dyDescent="0.4">
      <c r="B37" s="36"/>
      <c r="C37" s="12" t="s">
        <v>49</v>
      </c>
      <c r="D37" s="4">
        <v>93</v>
      </c>
      <c r="E37" s="4">
        <v>55</v>
      </c>
      <c r="F37" s="4">
        <v>125</v>
      </c>
      <c r="G37" s="4">
        <v>109</v>
      </c>
      <c r="H37" s="4">
        <v>188</v>
      </c>
      <c r="I37" s="4">
        <v>69</v>
      </c>
      <c r="J37" s="4">
        <v>1</v>
      </c>
      <c r="K37" s="11">
        <f t="shared" si="5"/>
        <v>640</v>
      </c>
    </row>
    <row r="38" spans="2:11" x14ac:dyDescent="0.4">
      <c r="B38" s="37"/>
      <c r="C38" s="12" t="s">
        <v>62</v>
      </c>
      <c r="D38" s="4">
        <v>106</v>
      </c>
      <c r="E38" s="4">
        <v>71</v>
      </c>
      <c r="F38" s="4">
        <v>183</v>
      </c>
      <c r="G38" s="4">
        <v>87</v>
      </c>
      <c r="H38" s="4">
        <v>108</v>
      </c>
      <c r="I38" s="4">
        <v>96</v>
      </c>
      <c r="J38" s="4">
        <v>1</v>
      </c>
      <c r="K38" s="11">
        <f t="shared" si="5"/>
        <v>652</v>
      </c>
    </row>
    <row r="39" spans="2:11" x14ac:dyDescent="0.4">
      <c r="B39" s="35" t="s">
        <v>50</v>
      </c>
      <c r="C39" s="12" t="s">
        <v>40</v>
      </c>
      <c r="D39" s="4">
        <v>4</v>
      </c>
      <c r="E39" s="4">
        <v>6</v>
      </c>
      <c r="F39" s="4">
        <v>8</v>
      </c>
      <c r="G39" s="4">
        <v>3</v>
      </c>
      <c r="H39" s="4">
        <v>6</v>
      </c>
      <c r="I39" s="4">
        <v>1</v>
      </c>
      <c r="J39" s="4">
        <v>0</v>
      </c>
      <c r="K39" s="11">
        <f t="shared" si="5"/>
        <v>28</v>
      </c>
    </row>
    <row r="40" spans="2:11" x14ac:dyDescent="0.4">
      <c r="B40" s="36"/>
      <c r="C40" s="12" t="s">
        <v>49</v>
      </c>
      <c r="D40" s="4">
        <v>5</v>
      </c>
      <c r="E40" s="4">
        <v>1</v>
      </c>
      <c r="F40" s="4">
        <v>6</v>
      </c>
      <c r="G40" s="4">
        <v>13</v>
      </c>
      <c r="H40" s="4">
        <v>3</v>
      </c>
      <c r="I40" s="4">
        <v>3</v>
      </c>
      <c r="J40" s="4">
        <v>0</v>
      </c>
      <c r="K40" s="11">
        <f t="shared" si="5"/>
        <v>31</v>
      </c>
    </row>
    <row r="41" spans="2:11" x14ac:dyDescent="0.4">
      <c r="B41" s="37"/>
      <c r="C41" s="12" t="s">
        <v>62</v>
      </c>
      <c r="D41" s="4">
        <v>5</v>
      </c>
      <c r="E41" s="4">
        <v>2</v>
      </c>
      <c r="F41" s="4">
        <v>7</v>
      </c>
      <c r="G41" s="4">
        <v>12</v>
      </c>
      <c r="H41" s="4">
        <v>5</v>
      </c>
      <c r="I41" s="4">
        <v>2</v>
      </c>
      <c r="J41" s="4">
        <v>0</v>
      </c>
      <c r="K41" s="11">
        <f t="shared" si="5"/>
        <v>33</v>
      </c>
    </row>
    <row r="42" spans="2:11" x14ac:dyDescent="0.4">
      <c r="B42" s="35" t="s">
        <v>51</v>
      </c>
      <c r="C42" s="12" t="s">
        <v>40</v>
      </c>
      <c r="D42" s="5">
        <v>2</v>
      </c>
      <c r="E42" s="5">
        <v>8</v>
      </c>
      <c r="F42" s="5">
        <v>7</v>
      </c>
      <c r="G42" s="5">
        <v>0</v>
      </c>
      <c r="H42" s="5">
        <v>0</v>
      </c>
      <c r="I42" s="5">
        <v>2</v>
      </c>
      <c r="J42" s="5">
        <v>0</v>
      </c>
      <c r="K42" s="11">
        <f t="shared" si="5"/>
        <v>19</v>
      </c>
    </row>
    <row r="43" spans="2:11" x14ac:dyDescent="0.4">
      <c r="B43" s="36"/>
      <c r="C43" s="12" t="s">
        <v>49</v>
      </c>
      <c r="D43" s="4">
        <v>2</v>
      </c>
      <c r="E43" s="4">
        <v>8</v>
      </c>
      <c r="F43" s="4">
        <v>7</v>
      </c>
      <c r="G43" s="4">
        <v>2</v>
      </c>
      <c r="H43" s="4">
        <v>0</v>
      </c>
      <c r="I43" s="4">
        <v>2</v>
      </c>
      <c r="J43" s="4">
        <v>0</v>
      </c>
      <c r="K43" s="11">
        <f t="shared" si="5"/>
        <v>21</v>
      </c>
    </row>
    <row r="44" spans="2:11" x14ac:dyDescent="0.4">
      <c r="B44" s="37"/>
      <c r="C44" s="12" t="s">
        <v>62</v>
      </c>
      <c r="D44" s="4">
        <v>2</v>
      </c>
      <c r="E44" s="4">
        <v>8</v>
      </c>
      <c r="F44" s="4">
        <v>7</v>
      </c>
      <c r="G44" s="4">
        <v>12</v>
      </c>
      <c r="H44" s="4">
        <v>3</v>
      </c>
      <c r="I44" s="4">
        <v>3</v>
      </c>
      <c r="J44" s="4">
        <v>0</v>
      </c>
      <c r="K44" s="11">
        <f t="shared" si="5"/>
        <v>35</v>
      </c>
    </row>
    <row r="45" spans="2:11" x14ac:dyDescent="0.4">
      <c r="B45" s="35" t="s">
        <v>32</v>
      </c>
      <c r="C45" s="12" t="s">
        <v>38</v>
      </c>
      <c r="D45" s="4">
        <v>10</v>
      </c>
      <c r="E45" s="4">
        <v>1</v>
      </c>
      <c r="F45" s="4">
        <v>4</v>
      </c>
      <c r="G45" s="4">
        <v>6</v>
      </c>
      <c r="H45" s="4">
        <v>0</v>
      </c>
      <c r="I45" s="4">
        <v>1</v>
      </c>
      <c r="J45" s="4">
        <v>2</v>
      </c>
      <c r="K45" s="11">
        <f t="shared" si="5"/>
        <v>24</v>
      </c>
    </row>
    <row r="46" spans="2:11" x14ac:dyDescent="0.4">
      <c r="B46" s="36"/>
      <c r="C46" s="12" t="s">
        <v>39</v>
      </c>
      <c r="D46" s="5">
        <v>9</v>
      </c>
      <c r="E46" s="5">
        <v>1</v>
      </c>
      <c r="F46" s="5">
        <v>5</v>
      </c>
      <c r="G46" s="5">
        <v>6</v>
      </c>
      <c r="H46" s="5">
        <v>0</v>
      </c>
      <c r="I46" s="5">
        <v>1</v>
      </c>
      <c r="J46" s="5">
        <v>2</v>
      </c>
      <c r="K46" s="11">
        <f t="shared" si="5"/>
        <v>24</v>
      </c>
    </row>
    <row r="47" spans="2:11" x14ac:dyDescent="0.4">
      <c r="B47" s="36"/>
      <c r="C47" s="12" t="s">
        <v>40</v>
      </c>
      <c r="D47" s="4">
        <v>13</v>
      </c>
      <c r="E47" s="4">
        <v>2</v>
      </c>
      <c r="F47" s="4">
        <v>5</v>
      </c>
      <c r="G47" s="4">
        <v>6</v>
      </c>
      <c r="H47" s="4">
        <v>0</v>
      </c>
      <c r="I47" s="4">
        <v>1</v>
      </c>
      <c r="J47" s="4">
        <v>2</v>
      </c>
      <c r="K47" s="11">
        <f t="shared" si="5"/>
        <v>29</v>
      </c>
    </row>
    <row r="48" spans="2:11" x14ac:dyDescent="0.4">
      <c r="B48" s="36"/>
      <c r="C48" s="12" t="s">
        <v>49</v>
      </c>
      <c r="D48" s="4">
        <v>14</v>
      </c>
      <c r="E48" s="4">
        <v>1</v>
      </c>
      <c r="F48" s="4">
        <v>5</v>
      </c>
      <c r="G48" s="4">
        <v>6</v>
      </c>
      <c r="H48" s="4">
        <v>0</v>
      </c>
      <c r="I48" s="4">
        <v>1</v>
      </c>
      <c r="J48" s="4">
        <v>2</v>
      </c>
      <c r="K48" s="11">
        <f t="shared" si="5"/>
        <v>29</v>
      </c>
    </row>
    <row r="49" spans="2:11" x14ac:dyDescent="0.4">
      <c r="B49" s="37"/>
      <c r="C49" s="12" t="s">
        <v>62</v>
      </c>
      <c r="D49" s="4">
        <v>14</v>
      </c>
      <c r="E49" s="4">
        <v>1</v>
      </c>
      <c r="F49" s="4">
        <v>5</v>
      </c>
      <c r="G49" s="4">
        <v>6</v>
      </c>
      <c r="H49" s="4">
        <v>0</v>
      </c>
      <c r="I49" s="4">
        <v>1</v>
      </c>
      <c r="J49" s="4">
        <v>2</v>
      </c>
      <c r="K49" s="11">
        <f t="shared" si="5"/>
        <v>29</v>
      </c>
    </row>
    <row r="50" spans="2:11" x14ac:dyDescent="0.4">
      <c r="B50" s="35" t="s">
        <v>33</v>
      </c>
      <c r="C50" s="12" t="s">
        <v>38</v>
      </c>
      <c r="D50" s="4">
        <v>6</v>
      </c>
      <c r="E50" s="4">
        <v>17</v>
      </c>
      <c r="F50" s="4">
        <v>117</v>
      </c>
      <c r="G50" s="4">
        <v>4</v>
      </c>
      <c r="H50" s="4">
        <v>0</v>
      </c>
      <c r="I50" s="4">
        <v>4</v>
      </c>
      <c r="J50" s="4">
        <v>0</v>
      </c>
      <c r="K50" s="11">
        <f t="shared" si="5"/>
        <v>148</v>
      </c>
    </row>
    <row r="51" spans="2:11" x14ac:dyDescent="0.4">
      <c r="B51" s="36"/>
      <c r="C51" s="12" t="s">
        <v>39</v>
      </c>
      <c r="D51" s="5">
        <v>6</v>
      </c>
      <c r="E51" s="5">
        <v>17</v>
      </c>
      <c r="F51" s="5">
        <v>121</v>
      </c>
      <c r="G51" s="5">
        <v>3</v>
      </c>
      <c r="H51" s="5">
        <v>0</v>
      </c>
      <c r="I51" s="5">
        <v>3</v>
      </c>
      <c r="J51" s="5">
        <v>0</v>
      </c>
      <c r="K51" s="11">
        <f t="shared" si="5"/>
        <v>150</v>
      </c>
    </row>
    <row r="52" spans="2:11" x14ac:dyDescent="0.4">
      <c r="B52" s="36"/>
      <c r="C52" s="12" t="s">
        <v>40</v>
      </c>
      <c r="D52" s="4">
        <v>9</v>
      </c>
      <c r="E52" s="4">
        <v>12</v>
      </c>
      <c r="F52" s="4">
        <v>112</v>
      </c>
      <c r="G52" s="4">
        <v>0</v>
      </c>
      <c r="H52" s="4">
        <v>0</v>
      </c>
      <c r="I52" s="4">
        <v>2</v>
      </c>
      <c r="J52" s="4">
        <v>0</v>
      </c>
      <c r="K52" s="11">
        <f t="shared" si="5"/>
        <v>135</v>
      </c>
    </row>
    <row r="53" spans="2:11" x14ac:dyDescent="0.4">
      <c r="B53" s="36"/>
      <c r="C53" s="12" t="s">
        <v>49</v>
      </c>
      <c r="D53" s="4">
        <v>9</v>
      </c>
      <c r="E53" s="4">
        <v>14</v>
      </c>
      <c r="F53" s="4">
        <v>107</v>
      </c>
      <c r="G53" s="4">
        <v>2</v>
      </c>
      <c r="H53" s="4">
        <v>0</v>
      </c>
      <c r="I53" s="4">
        <v>2</v>
      </c>
      <c r="J53" s="4">
        <v>0</v>
      </c>
      <c r="K53" s="11">
        <f t="shared" si="5"/>
        <v>134</v>
      </c>
    </row>
    <row r="54" spans="2:11" x14ac:dyDescent="0.4">
      <c r="B54" s="37"/>
      <c r="C54" s="12" t="s">
        <v>62</v>
      </c>
      <c r="D54" s="4">
        <v>9</v>
      </c>
      <c r="E54" s="4">
        <v>15</v>
      </c>
      <c r="F54" s="4">
        <v>109</v>
      </c>
      <c r="G54" s="4">
        <v>3</v>
      </c>
      <c r="H54" s="4">
        <v>0</v>
      </c>
      <c r="I54" s="4">
        <v>2</v>
      </c>
      <c r="J54" s="4">
        <v>0</v>
      </c>
      <c r="K54" s="11">
        <f t="shared" si="5"/>
        <v>138</v>
      </c>
    </row>
    <row r="55" spans="2:11" x14ac:dyDescent="0.4">
      <c r="B55" s="35" t="s">
        <v>34</v>
      </c>
      <c r="C55" s="12" t="s">
        <v>38</v>
      </c>
      <c r="D55" s="4">
        <v>1</v>
      </c>
      <c r="E55" s="4">
        <v>1</v>
      </c>
      <c r="F55" s="4">
        <v>9</v>
      </c>
      <c r="G55" s="4">
        <v>9</v>
      </c>
      <c r="H55" s="4">
        <v>0</v>
      </c>
      <c r="I55" s="4">
        <v>0</v>
      </c>
      <c r="J55" s="4">
        <v>0</v>
      </c>
      <c r="K55" s="11">
        <f t="shared" si="5"/>
        <v>20</v>
      </c>
    </row>
    <row r="56" spans="2:11" x14ac:dyDescent="0.4">
      <c r="B56" s="36"/>
      <c r="C56" s="12" t="s">
        <v>39</v>
      </c>
      <c r="D56" s="5">
        <v>1</v>
      </c>
      <c r="E56" s="5">
        <v>1</v>
      </c>
      <c r="F56" s="5">
        <v>10</v>
      </c>
      <c r="G56" s="5">
        <v>8</v>
      </c>
      <c r="H56" s="5">
        <v>0</v>
      </c>
      <c r="I56" s="5">
        <v>0</v>
      </c>
      <c r="J56" s="5">
        <v>0</v>
      </c>
      <c r="K56" s="11">
        <f t="shared" si="5"/>
        <v>20</v>
      </c>
    </row>
    <row r="57" spans="2:11" x14ac:dyDescent="0.4">
      <c r="B57" s="36"/>
      <c r="C57" s="12" t="s">
        <v>40</v>
      </c>
      <c r="D57" s="4">
        <v>1</v>
      </c>
      <c r="E57" s="4">
        <v>1</v>
      </c>
      <c r="F57" s="4">
        <v>10</v>
      </c>
      <c r="G57" s="4">
        <v>8</v>
      </c>
      <c r="H57" s="4">
        <v>0</v>
      </c>
      <c r="I57" s="4">
        <v>0</v>
      </c>
      <c r="J57" s="4">
        <v>0</v>
      </c>
      <c r="K57" s="11">
        <f t="shared" si="5"/>
        <v>20</v>
      </c>
    </row>
    <row r="58" spans="2:11" x14ac:dyDescent="0.4">
      <c r="B58" s="36"/>
      <c r="C58" s="12" t="s">
        <v>49</v>
      </c>
      <c r="D58" s="4">
        <v>1</v>
      </c>
      <c r="E58" s="4">
        <v>1</v>
      </c>
      <c r="F58" s="4">
        <v>10</v>
      </c>
      <c r="G58" s="4">
        <v>8</v>
      </c>
      <c r="H58" s="4">
        <v>0</v>
      </c>
      <c r="I58" s="4">
        <v>0</v>
      </c>
      <c r="J58" s="4">
        <v>0</v>
      </c>
      <c r="K58" s="6">
        <f t="shared" si="5"/>
        <v>20</v>
      </c>
    </row>
    <row r="59" spans="2:11" x14ac:dyDescent="0.4">
      <c r="B59" s="37"/>
      <c r="C59" s="12" t="s">
        <v>62</v>
      </c>
      <c r="D59" s="4">
        <v>1</v>
      </c>
      <c r="E59" s="4">
        <v>1</v>
      </c>
      <c r="F59" s="4">
        <v>9</v>
      </c>
      <c r="G59" s="4">
        <v>9</v>
      </c>
      <c r="H59" s="4">
        <v>0</v>
      </c>
      <c r="I59" s="4">
        <v>0</v>
      </c>
      <c r="J59" s="4">
        <v>0</v>
      </c>
      <c r="K59" s="6">
        <f t="shared" si="5"/>
        <v>20</v>
      </c>
    </row>
    <row r="60" spans="2:11" x14ac:dyDescent="0.4">
      <c r="B60" s="35" t="s">
        <v>35</v>
      </c>
      <c r="C60" s="8" t="s">
        <v>38</v>
      </c>
      <c r="D60" s="4">
        <v>0</v>
      </c>
      <c r="E60" s="4">
        <v>1</v>
      </c>
      <c r="F60" s="4">
        <v>0</v>
      </c>
      <c r="G60" s="4">
        <v>8</v>
      </c>
      <c r="H60" s="4">
        <v>0</v>
      </c>
      <c r="I60" s="4">
        <v>0</v>
      </c>
      <c r="J60" s="4">
        <v>0</v>
      </c>
      <c r="K60" s="6">
        <f t="shared" si="5"/>
        <v>9</v>
      </c>
    </row>
    <row r="61" spans="2:11" x14ac:dyDescent="0.4">
      <c r="B61" s="36"/>
      <c r="C61" s="8" t="s">
        <v>39</v>
      </c>
      <c r="D61" s="4">
        <v>0</v>
      </c>
      <c r="E61" s="4">
        <v>1</v>
      </c>
      <c r="F61" s="4">
        <v>0</v>
      </c>
      <c r="G61" s="4">
        <v>8</v>
      </c>
      <c r="H61" s="4">
        <v>0</v>
      </c>
      <c r="I61" s="4">
        <v>0</v>
      </c>
      <c r="J61" s="4">
        <v>0</v>
      </c>
      <c r="K61" s="6">
        <f t="shared" si="5"/>
        <v>9</v>
      </c>
    </row>
    <row r="62" spans="2:11" x14ac:dyDescent="0.4">
      <c r="B62" s="36"/>
      <c r="C62" s="12" t="s">
        <v>40</v>
      </c>
      <c r="D62" s="4">
        <v>0</v>
      </c>
      <c r="E62" s="4">
        <v>1</v>
      </c>
      <c r="F62" s="4">
        <v>0</v>
      </c>
      <c r="G62" s="4">
        <v>8</v>
      </c>
      <c r="H62" s="4">
        <v>0</v>
      </c>
      <c r="I62" s="4">
        <v>0</v>
      </c>
      <c r="J62" s="4">
        <v>0</v>
      </c>
      <c r="K62" s="11">
        <f t="shared" si="5"/>
        <v>9</v>
      </c>
    </row>
    <row r="63" spans="2:11" x14ac:dyDescent="0.4">
      <c r="B63" s="36"/>
      <c r="C63" s="12" t="s">
        <v>49</v>
      </c>
      <c r="D63" s="4">
        <v>0</v>
      </c>
      <c r="E63" s="4">
        <v>1</v>
      </c>
      <c r="F63" s="4">
        <v>0</v>
      </c>
      <c r="G63" s="4">
        <v>10</v>
      </c>
      <c r="H63" s="4">
        <v>0</v>
      </c>
      <c r="I63" s="4">
        <v>0</v>
      </c>
      <c r="J63" s="4">
        <v>0</v>
      </c>
      <c r="K63" s="11">
        <f t="shared" si="5"/>
        <v>11</v>
      </c>
    </row>
    <row r="64" spans="2:11" x14ac:dyDescent="0.4">
      <c r="B64" s="37"/>
      <c r="C64" s="12" t="s">
        <v>62</v>
      </c>
      <c r="D64" s="4">
        <v>0</v>
      </c>
      <c r="E64" s="4">
        <v>0</v>
      </c>
      <c r="F64" s="4">
        <v>1</v>
      </c>
      <c r="G64" s="4">
        <v>9</v>
      </c>
      <c r="H64" s="4">
        <v>0</v>
      </c>
      <c r="I64" s="4">
        <v>0</v>
      </c>
      <c r="J64" s="4">
        <v>0</v>
      </c>
      <c r="K64" s="11">
        <f t="shared" si="5"/>
        <v>10</v>
      </c>
    </row>
    <row r="65" spans="2:11" x14ac:dyDescent="0.4">
      <c r="B65" s="35" t="s">
        <v>52</v>
      </c>
      <c r="C65" s="12" t="s">
        <v>38</v>
      </c>
      <c r="D65" s="4">
        <v>11</v>
      </c>
      <c r="E65" s="4">
        <v>9</v>
      </c>
      <c r="F65" s="4">
        <v>19</v>
      </c>
      <c r="G65" s="4">
        <v>38</v>
      </c>
      <c r="H65" s="4">
        <v>23</v>
      </c>
      <c r="I65" s="4">
        <v>4</v>
      </c>
      <c r="J65" s="4">
        <v>0</v>
      </c>
      <c r="K65" s="11">
        <f t="shared" si="5"/>
        <v>104</v>
      </c>
    </row>
    <row r="66" spans="2:11" x14ac:dyDescent="0.4">
      <c r="B66" s="36"/>
      <c r="C66" s="12" t="s">
        <v>39</v>
      </c>
      <c r="D66" s="5">
        <v>13</v>
      </c>
      <c r="E66" s="5">
        <v>30</v>
      </c>
      <c r="F66" s="5">
        <v>52</v>
      </c>
      <c r="G66" s="5">
        <v>87</v>
      </c>
      <c r="H66" s="5">
        <v>37</v>
      </c>
      <c r="I66" s="5">
        <v>9</v>
      </c>
      <c r="J66" s="5">
        <v>2</v>
      </c>
      <c r="K66" s="11">
        <f t="shared" si="5"/>
        <v>230</v>
      </c>
    </row>
    <row r="67" spans="2:11" x14ac:dyDescent="0.4">
      <c r="B67" s="36"/>
      <c r="C67" s="12" t="s">
        <v>40</v>
      </c>
      <c r="D67" s="4">
        <v>24</v>
      </c>
      <c r="E67" s="4">
        <v>28</v>
      </c>
      <c r="F67" s="4">
        <v>43</v>
      </c>
      <c r="G67" s="4">
        <v>99</v>
      </c>
      <c r="H67" s="4">
        <v>47</v>
      </c>
      <c r="I67" s="4">
        <v>6</v>
      </c>
      <c r="J67" s="4">
        <v>3</v>
      </c>
      <c r="K67" s="11">
        <f t="shared" si="5"/>
        <v>250</v>
      </c>
    </row>
    <row r="68" spans="2:11" x14ac:dyDescent="0.4">
      <c r="B68" s="36"/>
      <c r="C68" s="12" t="s">
        <v>49</v>
      </c>
      <c r="D68" s="4">
        <v>23</v>
      </c>
      <c r="E68" s="4">
        <v>29</v>
      </c>
      <c r="F68" s="4">
        <v>65</v>
      </c>
      <c r="G68" s="4">
        <v>136</v>
      </c>
      <c r="H68" s="4">
        <v>50</v>
      </c>
      <c r="I68" s="4">
        <v>11</v>
      </c>
      <c r="J68" s="4">
        <v>10</v>
      </c>
      <c r="K68" s="11">
        <f t="shared" si="5"/>
        <v>324</v>
      </c>
    </row>
    <row r="69" spans="2:11" x14ac:dyDescent="0.4">
      <c r="B69" s="37"/>
      <c r="C69" s="12" t="s">
        <v>62</v>
      </c>
      <c r="D69" s="4">
        <v>24</v>
      </c>
      <c r="E69" s="4">
        <v>33</v>
      </c>
      <c r="F69" s="4">
        <v>85</v>
      </c>
      <c r="G69" s="4">
        <v>135</v>
      </c>
      <c r="H69" s="4">
        <v>51</v>
      </c>
      <c r="I69" s="4">
        <v>13</v>
      </c>
      <c r="J69" s="4">
        <v>12</v>
      </c>
      <c r="K69" s="11">
        <f t="shared" si="5"/>
        <v>353</v>
      </c>
    </row>
    <row r="70" spans="2:11" x14ac:dyDescent="0.4">
      <c r="B70" s="35" t="s">
        <v>53</v>
      </c>
      <c r="C70" s="12" t="s">
        <v>39</v>
      </c>
      <c r="D70" s="5">
        <v>0</v>
      </c>
      <c r="E70" s="5">
        <v>5</v>
      </c>
      <c r="F70" s="5">
        <v>4</v>
      </c>
      <c r="G70" s="5">
        <v>0</v>
      </c>
      <c r="H70" s="5">
        <v>0</v>
      </c>
      <c r="I70" s="5">
        <v>0</v>
      </c>
      <c r="J70" s="5">
        <v>0</v>
      </c>
      <c r="K70" s="11">
        <f t="shared" si="5"/>
        <v>9</v>
      </c>
    </row>
    <row r="71" spans="2:11" x14ac:dyDescent="0.4">
      <c r="B71" s="36"/>
      <c r="C71" s="12" t="s">
        <v>40</v>
      </c>
      <c r="D71" s="4">
        <v>0</v>
      </c>
      <c r="E71" s="4">
        <v>4</v>
      </c>
      <c r="F71" s="4">
        <v>11</v>
      </c>
      <c r="G71" s="4">
        <v>0</v>
      </c>
      <c r="H71" s="4">
        <v>0</v>
      </c>
      <c r="I71" s="4">
        <v>0</v>
      </c>
      <c r="J71" s="4">
        <v>0</v>
      </c>
      <c r="K71" s="11">
        <f t="shared" si="5"/>
        <v>15</v>
      </c>
    </row>
    <row r="72" spans="2:11" ht="18" customHeight="1" x14ac:dyDescent="0.4">
      <c r="B72" s="32" t="s">
        <v>54</v>
      </c>
      <c r="C72" s="12" t="s">
        <v>40</v>
      </c>
      <c r="D72" s="4">
        <v>0</v>
      </c>
      <c r="E72" s="4">
        <v>1</v>
      </c>
      <c r="F72" s="4">
        <v>1</v>
      </c>
      <c r="G72" s="4">
        <v>4</v>
      </c>
      <c r="H72" s="4">
        <v>3</v>
      </c>
      <c r="I72" s="4">
        <v>0</v>
      </c>
      <c r="J72" s="4">
        <v>0</v>
      </c>
      <c r="K72" s="11">
        <f t="shared" si="5"/>
        <v>9</v>
      </c>
    </row>
    <row r="73" spans="2:11" x14ac:dyDescent="0.4">
      <c r="B73" s="33"/>
      <c r="C73" s="12" t="s">
        <v>49</v>
      </c>
      <c r="D73" s="4">
        <v>0</v>
      </c>
      <c r="E73" s="4">
        <v>5</v>
      </c>
      <c r="F73" s="4">
        <v>12</v>
      </c>
      <c r="G73" s="4">
        <v>19</v>
      </c>
      <c r="H73" s="4">
        <v>9</v>
      </c>
      <c r="I73" s="4">
        <v>0</v>
      </c>
      <c r="J73" s="4">
        <v>0</v>
      </c>
      <c r="K73" s="11">
        <f t="shared" si="5"/>
        <v>45</v>
      </c>
    </row>
    <row r="74" spans="2:11" x14ac:dyDescent="0.4">
      <c r="B74" s="34"/>
      <c r="C74" s="12" t="s">
        <v>62</v>
      </c>
      <c r="D74" s="4">
        <v>4</v>
      </c>
      <c r="E74" s="4">
        <v>1</v>
      </c>
      <c r="F74" s="4">
        <v>10</v>
      </c>
      <c r="G74" s="4">
        <v>1</v>
      </c>
      <c r="H74" s="4">
        <v>0</v>
      </c>
      <c r="I74" s="4">
        <v>0</v>
      </c>
      <c r="J74" s="4">
        <v>0</v>
      </c>
      <c r="K74" s="11">
        <f t="shared" si="5"/>
        <v>16</v>
      </c>
    </row>
    <row r="75" spans="2:11" x14ac:dyDescent="0.4">
      <c r="B75" s="35" t="s">
        <v>36</v>
      </c>
      <c r="C75" s="12" t="s">
        <v>38</v>
      </c>
      <c r="D75" s="4">
        <v>9</v>
      </c>
      <c r="E75" s="4">
        <v>10</v>
      </c>
      <c r="F75" s="4">
        <v>7</v>
      </c>
      <c r="G75" s="4">
        <v>17</v>
      </c>
      <c r="H75" s="4">
        <v>8</v>
      </c>
      <c r="I75" s="4">
        <v>0</v>
      </c>
      <c r="J75" s="4">
        <v>2</v>
      </c>
      <c r="K75" s="11">
        <f t="shared" si="5"/>
        <v>53</v>
      </c>
    </row>
    <row r="76" spans="2:11" x14ac:dyDescent="0.4">
      <c r="B76" s="36"/>
      <c r="C76" s="12" t="s">
        <v>39</v>
      </c>
      <c r="D76" s="5">
        <v>9</v>
      </c>
      <c r="E76" s="5">
        <v>12</v>
      </c>
      <c r="F76" s="5">
        <v>12</v>
      </c>
      <c r="G76" s="5">
        <v>13</v>
      </c>
      <c r="H76" s="5">
        <v>5</v>
      </c>
      <c r="I76" s="5">
        <v>1</v>
      </c>
      <c r="J76" s="5">
        <v>2</v>
      </c>
      <c r="K76" s="11">
        <f t="shared" si="5"/>
        <v>54</v>
      </c>
    </row>
    <row r="77" spans="2:11" x14ac:dyDescent="0.4">
      <c r="B77" s="36"/>
      <c r="C77" s="12" t="s">
        <v>40</v>
      </c>
      <c r="D77" s="4">
        <v>11</v>
      </c>
      <c r="E77" s="4">
        <v>11</v>
      </c>
      <c r="F77" s="4">
        <v>14</v>
      </c>
      <c r="G77" s="4">
        <v>12</v>
      </c>
      <c r="H77" s="4">
        <v>5</v>
      </c>
      <c r="I77" s="4">
        <v>1</v>
      </c>
      <c r="J77" s="4">
        <v>2</v>
      </c>
      <c r="K77" s="11">
        <f t="shared" si="5"/>
        <v>56</v>
      </c>
    </row>
    <row r="78" spans="2:11" x14ac:dyDescent="0.4">
      <c r="B78" s="36"/>
      <c r="C78" s="12" t="s">
        <v>49</v>
      </c>
      <c r="D78" s="4">
        <v>11</v>
      </c>
      <c r="E78" s="4">
        <v>12</v>
      </c>
      <c r="F78" s="4">
        <v>15</v>
      </c>
      <c r="G78" s="4">
        <v>13</v>
      </c>
      <c r="H78" s="4">
        <v>5</v>
      </c>
      <c r="I78" s="4">
        <v>1</v>
      </c>
      <c r="J78" s="4">
        <v>2</v>
      </c>
      <c r="K78" s="6">
        <f t="shared" si="5"/>
        <v>59</v>
      </c>
    </row>
    <row r="79" spans="2:11" x14ac:dyDescent="0.4">
      <c r="B79" s="37"/>
      <c r="C79" s="12" t="s">
        <v>62</v>
      </c>
      <c r="D79" s="4">
        <v>11</v>
      </c>
      <c r="E79" s="4">
        <v>14</v>
      </c>
      <c r="F79" s="4">
        <v>14</v>
      </c>
      <c r="G79" s="4">
        <v>13</v>
      </c>
      <c r="H79" s="4">
        <v>5</v>
      </c>
      <c r="I79" s="4">
        <v>1</v>
      </c>
      <c r="J79" s="4">
        <v>2</v>
      </c>
      <c r="K79" s="6">
        <f t="shared" si="5"/>
        <v>60</v>
      </c>
    </row>
    <row r="80" spans="2:11" x14ac:dyDescent="0.4">
      <c r="B80" s="35" t="s">
        <v>55</v>
      </c>
      <c r="C80" s="8" t="s">
        <v>38</v>
      </c>
      <c r="D80" s="4">
        <v>5</v>
      </c>
      <c r="E80" s="4">
        <v>11</v>
      </c>
      <c r="F80" s="4">
        <v>10</v>
      </c>
      <c r="G80" s="4">
        <v>11</v>
      </c>
      <c r="H80" s="4">
        <v>11</v>
      </c>
      <c r="I80" s="4">
        <v>0</v>
      </c>
      <c r="J80" s="4">
        <v>0</v>
      </c>
      <c r="K80" s="6">
        <f t="shared" si="5"/>
        <v>48</v>
      </c>
    </row>
    <row r="81" spans="2:11" x14ac:dyDescent="0.4">
      <c r="B81" s="36"/>
      <c r="C81" s="8" t="s">
        <v>39</v>
      </c>
      <c r="D81" s="4">
        <v>6</v>
      </c>
      <c r="E81" s="4">
        <v>10</v>
      </c>
      <c r="F81" s="4">
        <v>12</v>
      </c>
      <c r="G81" s="4">
        <v>9</v>
      </c>
      <c r="H81" s="4">
        <v>11</v>
      </c>
      <c r="I81" s="4">
        <v>0</v>
      </c>
      <c r="J81" s="4">
        <v>0</v>
      </c>
      <c r="K81" s="6">
        <f t="shared" si="5"/>
        <v>48</v>
      </c>
    </row>
    <row r="82" spans="2:11" x14ac:dyDescent="0.4">
      <c r="B82" s="36"/>
      <c r="C82" s="12" t="s">
        <v>40</v>
      </c>
      <c r="D82" s="4">
        <v>7</v>
      </c>
      <c r="E82" s="4">
        <v>10</v>
      </c>
      <c r="F82" s="4">
        <v>10</v>
      </c>
      <c r="G82" s="4">
        <v>10</v>
      </c>
      <c r="H82" s="4">
        <v>11</v>
      </c>
      <c r="I82" s="4">
        <v>0</v>
      </c>
      <c r="J82" s="4">
        <v>0</v>
      </c>
      <c r="K82" s="11">
        <f t="shared" si="5"/>
        <v>48</v>
      </c>
    </row>
    <row r="83" spans="2:11" x14ac:dyDescent="0.4">
      <c r="B83" s="36"/>
      <c r="C83" s="12" t="s">
        <v>49</v>
      </c>
      <c r="D83" s="4">
        <v>8</v>
      </c>
      <c r="E83" s="4">
        <v>9</v>
      </c>
      <c r="F83" s="4">
        <v>10</v>
      </c>
      <c r="G83" s="4">
        <v>11</v>
      </c>
      <c r="H83" s="4">
        <v>11</v>
      </c>
      <c r="I83" s="4">
        <v>0</v>
      </c>
      <c r="J83" s="4">
        <v>0</v>
      </c>
      <c r="K83" s="11">
        <f t="shared" si="5"/>
        <v>49</v>
      </c>
    </row>
    <row r="84" spans="2:11" x14ac:dyDescent="0.4">
      <c r="B84" s="37"/>
      <c r="C84" s="12" t="s">
        <v>62</v>
      </c>
      <c r="D84" s="4">
        <v>9</v>
      </c>
      <c r="E84" s="4">
        <v>9</v>
      </c>
      <c r="F84" s="4">
        <v>9</v>
      </c>
      <c r="G84" s="4">
        <v>11</v>
      </c>
      <c r="H84" s="4">
        <v>11</v>
      </c>
      <c r="I84" s="4">
        <v>0</v>
      </c>
      <c r="J84" s="4">
        <v>0</v>
      </c>
      <c r="K84" s="11">
        <f t="shared" si="5"/>
        <v>49</v>
      </c>
    </row>
    <row r="85" spans="2:11" x14ac:dyDescent="0.4">
      <c r="B85" s="35" t="s">
        <v>56</v>
      </c>
      <c r="C85" s="12" t="s">
        <v>38</v>
      </c>
      <c r="D85" s="4">
        <v>2</v>
      </c>
      <c r="E85" s="4">
        <v>6</v>
      </c>
      <c r="F85" s="4">
        <v>14</v>
      </c>
      <c r="G85" s="4">
        <v>12</v>
      </c>
      <c r="H85" s="4">
        <v>13</v>
      </c>
      <c r="I85" s="4">
        <v>0</v>
      </c>
      <c r="J85" s="4">
        <v>0</v>
      </c>
      <c r="K85" s="11">
        <f t="shared" si="5"/>
        <v>47</v>
      </c>
    </row>
    <row r="86" spans="2:11" x14ac:dyDescent="0.4">
      <c r="B86" s="36"/>
      <c r="C86" s="12" t="s">
        <v>39</v>
      </c>
      <c r="D86" s="5">
        <v>2</v>
      </c>
      <c r="E86" s="5">
        <v>7</v>
      </c>
      <c r="F86" s="5">
        <v>15</v>
      </c>
      <c r="G86" s="5">
        <v>12</v>
      </c>
      <c r="H86" s="5">
        <v>13</v>
      </c>
      <c r="I86" s="5">
        <v>0</v>
      </c>
      <c r="J86" s="5">
        <v>0</v>
      </c>
      <c r="K86" s="11">
        <f t="shared" si="5"/>
        <v>49</v>
      </c>
    </row>
    <row r="87" spans="2:11" x14ac:dyDescent="0.4">
      <c r="B87" s="36"/>
      <c r="C87" s="12" t="s">
        <v>40</v>
      </c>
      <c r="D87" s="4">
        <v>6</v>
      </c>
      <c r="E87" s="4">
        <v>8</v>
      </c>
      <c r="F87" s="4">
        <v>25</v>
      </c>
      <c r="G87" s="4">
        <v>11</v>
      </c>
      <c r="H87" s="4">
        <v>9</v>
      </c>
      <c r="I87" s="4">
        <v>0</v>
      </c>
      <c r="J87" s="4">
        <v>0</v>
      </c>
      <c r="K87" s="11">
        <f t="shared" si="5"/>
        <v>59</v>
      </c>
    </row>
    <row r="88" spans="2:11" x14ac:dyDescent="0.4">
      <c r="B88" s="36"/>
      <c r="C88" s="12" t="s">
        <v>49</v>
      </c>
      <c r="D88" s="4">
        <v>6</v>
      </c>
      <c r="E88" s="4">
        <v>9</v>
      </c>
      <c r="F88" s="4">
        <v>25</v>
      </c>
      <c r="G88" s="4">
        <v>11</v>
      </c>
      <c r="H88" s="4">
        <v>9</v>
      </c>
      <c r="I88" s="4">
        <v>0</v>
      </c>
      <c r="J88" s="4">
        <v>0</v>
      </c>
      <c r="K88" s="11">
        <f t="shared" si="5"/>
        <v>60</v>
      </c>
    </row>
    <row r="89" spans="2:11" x14ac:dyDescent="0.4">
      <c r="B89" s="37"/>
      <c r="C89" s="12" t="s">
        <v>62</v>
      </c>
      <c r="D89" s="4">
        <v>6</v>
      </c>
      <c r="E89" s="4">
        <v>13</v>
      </c>
      <c r="F89" s="4">
        <v>26</v>
      </c>
      <c r="G89" s="4">
        <v>12</v>
      </c>
      <c r="H89" s="4">
        <v>3</v>
      </c>
      <c r="I89" s="4">
        <v>0</v>
      </c>
      <c r="J89" s="4">
        <v>0</v>
      </c>
      <c r="K89" s="11">
        <f t="shared" si="5"/>
        <v>60</v>
      </c>
    </row>
    <row r="90" spans="2:11" ht="18" customHeight="1" x14ac:dyDescent="0.4">
      <c r="B90" s="32" t="s">
        <v>57</v>
      </c>
      <c r="C90" s="12" t="s">
        <v>38</v>
      </c>
      <c r="D90" s="4">
        <v>4</v>
      </c>
      <c r="E90" s="4">
        <v>0</v>
      </c>
      <c r="F90" s="4">
        <v>9</v>
      </c>
      <c r="G90" s="4">
        <v>3</v>
      </c>
      <c r="H90" s="4">
        <v>0</v>
      </c>
      <c r="I90" s="4">
        <v>0</v>
      </c>
      <c r="J90" s="4">
        <v>0</v>
      </c>
      <c r="K90" s="11">
        <f t="shared" si="5"/>
        <v>16</v>
      </c>
    </row>
    <row r="91" spans="2:11" x14ac:dyDescent="0.4">
      <c r="B91" s="33"/>
      <c r="C91" s="12" t="s">
        <v>39</v>
      </c>
      <c r="D91" s="5">
        <v>4</v>
      </c>
      <c r="E91" s="5">
        <v>1</v>
      </c>
      <c r="F91" s="5">
        <v>10</v>
      </c>
      <c r="G91" s="5">
        <v>2</v>
      </c>
      <c r="H91" s="5">
        <v>0</v>
      </c>
      <c r="I91" s="5">
        <v>0</v>
      </c>
      <c r="J91" s="5">
        <v>0</v>
      </c>
      <c r="K91" s="11">
        <f t="shared" si="5"/>
        <v>17</v>
      </c>
    </row>
    <row r="92" spans="2:11" x14ac:dyDescent="0.4">
      <c r="B92" s="33"/>
      <c r="C92" s="12" t="s">
        <v>40</v>
      </c>
      <c r="D92" s="4">
        <v>4</v>
      </c>
      <c r="E92" s="4">
        <v>1</v>
      </c>
      <c r="F92" s="4">
        <v>10</v>
      </c>
      <c r="G92" s="4">
        <v>1</v>
      </c>
      <c r="H92" s="4">
        <v>0</v>
      </c>
      <c r="I92" s="4">
        <v>0</v>
      </c>
      <c r="J92" s="4">
        <v>0</v>
      </c>
      <c r="K92" s="11">
        <f t="shared" si="5"/>
        <v>16</v>
      </c>
    </row>
    <row r="93" spans="2:11" x14ac:dyDescent="0.4">
      <c r="B93" s="33"/>
      <c r="C93" s="12" t="s">
        <v>49</v>
      </c>
      <c r="D93" s="4">
        <v>4</v>
      </c>
      <c r="E93" s="4">
        <v>1</v>
      </c>
      <c r="F93" s="4">
        <v>10</v>
      </c>
      <c r="G93" s="4">
        <v>1</v>
      </c>
      <c r="H93" s="4">
        <v>0</v>
      </c>
      <c r="I93" s="4">
        <v>0</v>
      </c>
      <c r="J93" s="4">
        <v>0</v>
      </c>
      <c r="K93" s="11">
        <f t="shared" si="5"/>
        <v>16</v>
      </c>
    </row>
    <row r="94" spans="2:11" x14ac:dyDescent="0.4">
      <c r="B94" s="34"/>
      <c r="C94" s="12" t="s">
        <v>62</v>
      </c>
      <c r="D94" s="4">
        <v>4</v>
      </c>
      <c r="E94" s="4">
        <v>1</v>
      </c>
      <c r="F94" s="4">
        <v>10</v>
      </c>
      <c r="G94" s="4">
        <v>1</v>
      </c>
      <c r="H94" s="4">
        <v>0</v>
      </c>
      <c r="I94" s="4">
        <v>0</v>
      </c>
      <c r="J94" s="4">
        <v>0</v>
      </c>
      <c r="K94" s="11">
        <f t="shared" si="5"/>
        <v>16</v>
      </c>
    </row>
    <row r="95" spans="2:11" x14ac:dyDescent="0.4">
      <c r="B95" s="9" t="s">
        <v>58</v>
      </c>
      <c r="C95" s="12" t="s">
        <v>38</v>
      </c>
      <c r="D95" s="4">
        <v>0</v>
      </c>
      <c r="E95" s="4">
        <v>0</v>
      </c>
      <c r="F95" s="4">
        <v>0</v>
      </c>
      <c r="G95" s="4">
        <v>19</v>
      </c>
      <c r="H95" s="4">
        <v>24</v>
      </c>
      <c r="I95" s="4">
        <v>0</v>
      </c>
      <c r="J95" s="4">
        <v>0</v>
      </c>
      <c r="K95" s="11">
        <f t="shared" si="5"/>
        <v>43</v>
      </c>
    </row>
    <row r="96" spans="2:11" x14ac:dyDescent="0.4">
      <c r="B96" s="38" t="s">
        <v>59</v>
      </c>
      <c r="C96" s="30" t="s">
        <v>38</v>
      </c>
      <c r="D96" s="31">
        <f t="shared" ref="D96:J96" si="6">SUM(D34,D45,D50,D55,D60,D65,D75,D80,D85,D90,D95)</f>
        <v>89</v>
      </c>
      <c r="E96" s="31">
        <f t="shared" si="6"/>
        <v>113</v>
      </c>
      <c r="F96" s="31">
        <f t="shared" si="6"/>
        <v>307</v>
      </c>
      <c r="G96" s="31">
        <f t="shared" si="6"/>
        <v>249</v>
      </c>
      <c r="H96" s="31">
        <f t="shared" si="6"/>
        <v>188</v>
      </c>
      <c r="I96" s="31">
        <f t="shared" si="6"/>
        <v>64</v>
      </c>
      <c r="J96" s="31">
        <f t="shared" si="6"/>
        <v>24</v>
      </c>
      <c r="K96" s="29">
        <f>SUM(D96:J97)</f>
        <v>1034</v>
      </c>
    </row>
    <row r="97" spans="2:11" x14ac:dyDescent="0.4">
      <c r="B97" s="38"/>
      <c r="C97" s="30"/>
      <c r="D97" s="31"/>
      <c r="E97" s="31"/>
      <c r="F97" s="31"/>
      <c r="G97" s="31"/>
      <c r="H97" s="31"/>
      <c r="I97" s="31"/>
      <c r="J97" s="31"/>
      <c r="K97" s="29"/>
    </row>
    <row r="98" spans="2:11" x14ac:dyDescent="0.4">
      <c r="B98" s="38"/>
      <c r="C98" s="30" t="s">
        <v>39</v>
      </c>
      <c r="D98" s="31">
        <f>SUM(D35,D46,D51,D56,D61,D66,D70,D76,D81,D86,D91)</f>
        <v>151</v>
      </c>
      <c r="E98" s="31">
        <f>SUM(E35,E45,E51,E55,E60,E66,E70,E76,E81,E86,E91,)</f>
        <v>143</v>
      </c>
      <c r="F98" s="31">
        <f>SUM(F35,F46,F51,F56,F61,F66,F70,F76,F81,F86,F91,)</f>
        <v>390</v>
      </c>
      <c r="G98" s="31">
        <f>SUM(G35,G46,G51,G56,G61,G66,G70,G76,G81,G86,G91,)</f>
        <v>241</v>
      </c>
      <c r="H98" s="31">
        <f>SUM(H35,H46,H51,H56,H61,H66,H70,H76,H81,H86,H91,)</f>
        <v>184</v>
      </c>
      <c r="I98" s="31">
        <f>SUM(I35,I46,I51,I56,I61,I66,I70,I76,I81,I86,I91)</f>
        <v>103</v>
      </c>
      <c r="J98" s="31">
        <f>SUM(J35,J46,J51,J56,J61,J66,J70,J76,J81,J86,J91)</f>
        <v>7</v>
      </c>
      <c r="K98" s="29">
        <f>SUM(D98:J99)</f>
        <v>1219</v>
      </c>
    </row>
    <row r="99" spans="2:11" x14ac:dyDescent="0.4">
      <c r="B99" s="38"/>
      <c r="C99" s="30"/>
      <c r="D99" s="31"/>
      <c r="E99" s="31"/>
      <c r="F99" s="31"/>
      <c r="G99" s="31"/>
      <c r="H99" s="31"/>
      <c r="I99" s="31"/>
      <c r="J99" s="31"/>
      <c r="K99" s="29"/>
    </row>
    <row r="100" spans="2:11" x14ac:dyDescent="0.4">
      <c r="B100" s="38"/>
      <c r="C100" s="12" t="s">
        <v>40</v>
      </c>
      <c r="D100" s="13">
        <f>SUM(D36,D39,D42,D47,D52,D57,D62,D67,D71,D72,D77,D82,D87,D92)</f>
        <v>168</v>
      </c>
      <c r="E100" s="13">
        <f t="shared" ref="E100:J100" si="7">SUM(E36,E39,E42,E47,E52,E62,E57,E77,E67,E71,E82,E87,E92,E72)</f>
        <v>147</v>
      </c>
      <c r="F100" s="13">
        <f t="shared" si="7"/>
        <v>401</v>
      </c>
      <c r="G100" s="13">
        <f t="shared" si="7"/>
        <v>245</v>
      </c>
      <c r="H100" s="13">
        <f t="shared" si="7"/>
        <v>236</v>
      </c>
      <c r="I100" s="13">
        <f t="shared" si="7"/>
        <v>83</v>
      </c>
      <c r="J100" s="13">
        <f t="shared" si="7"/>
        <v>8</v>
      </c>
      <c r="K100" s="11">
        <f>SUM(D100:J100)</f>
        <v>1288</v>
      </c>
    </row>
    <row r="101" spans="2:11" x14ac:dyDescent="0.4">
      <c r="B101" s="38"/>
      <c r="C101" s="12" t="s">
        <v>49</v>
      </c>
      <c r="D101" s="13">
        <f t="shared" ref="D101:K101" si="8">SUM(D37,D40,D43,D48,D53,D58,D63,D68,D73,D78,D83,D88,D93)</f>
        <v>176</v>
      </c>
      <c r="E101" s="13">
        <f t="shared" si="8"/>
        <v>146</v>
      </c>
      <c r="F101" s="13">
        <f t="shared" si="8"/>
        <v>397</v>
      </c>
      <c r="G101" s="13">
        <f t="shared" si="8"/>
        <v>341</v>
      </c>
      <c r="H101" s="13">
        <f t="shared" si="8"/>
        <v>275</v>
      </c>
      <c r="I101" s="13">
        <f t="shared" si="8"/>
        <v>89</v>
      </c>
      <c r="J101" s="13">
        <f t="shared" si="8"/>
        <v>15</v>
      </c>
      <c r="K101" s="11">
        <f t="shared" si="8"/>
        <v>1439</v>
      </c>
    </row>
    <row r="102" spans="2:11" ht="19.5" thickBot="1" x14ac:dyDescent="0.45">
      <c r="B102" s="39"/>
      <c r="C102" s="26" t="s">
        <v>62</v>
      </c>
      <c r="D102" s="27">
        <f>SUM(D38,D41,D44,D49,D54,D59,D64,D69,D74,D79,D84,D89,D94)</f>
        <v>195</v>
      </c>
      <c r="E102" s="27">
        <f t="shared" ref="E102:J102" si="9">SUM(E38,E41,E44,E49,E54,E59,E64,E69,E74,E79,E84,E89,E94)</f>
        <v>169</v>
      </c>
      <c r="F102" s="27">
        <f t="shared" si="9"/>
        <v>475</v>
      </c>
      <c r="G102" s="27">
        <f t="shared" si="9"/>
        <v>311</v>
      </c>
      <c r="H102" s="27">
        <f t="shared" si="9"/>
        <v>186</v>
      </c>
      <c r="I102" s="27">
        <f t="shared" si="9"/>
        <v>118</v>
      </c>
      <c r="J102" s="27">
        <f t="shared" si="9"/>
        <v>17</v>
      </c>
      <c r="K102" s="28">
        <f>SUM(K38,K41,K44,K49,K54,K59,K64,K69,K74,K79,K84,K89,K94)</f>
        <v>1471</v>
      </c>
    </row>
    <row r="103" spans="2:11" x14ac:dyDescent="0.4">
      <c r="J103" s="19"/>
    </row>
  </sheetData>
  <mergeCells count="34">
    <mergeCell ref="B33:C33"/>
    <mergeCell ref="B34:B38"/>
    <mergeCell ref="B39:B41"/>
    <mergeCell ref="B42:B44"/>
    <mergeCell ref="B70:B71"/>
    <mergeCell ref="B45:B49"/>
    <mergeCell ref="B50:B54"/>
    <mergeCell ref="B55:B59"/>
    <mergeCell ref="B60:B64"/>
    <mergeCell ref="B65:B69"/>
    <mergeCell ref="B96:B102"/>
    <mergeCell ref="C96:C97"/>
    <mergeCell ref="D96:D97"/>
    <mergeCell ref="E96:E97"/>
    <mergeCell ref="F96:F97"/>
    <mergeCell ref="B72:B74"/>
    <mergeCell ref="B75:B79"/>
    <mergeCell ref="B80:B84"/>
    <mergeCell ref="B85:B89"/>
    <mergeCell ref="B90:B94"/>
    <mergeCell ref="K96:K97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G96:G97"/>
    <mergeCell ref="H96:H97"/>
    <mergeCell ref="I96:I97"/>
    <mergeCell ref="J96:J9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dcterms:created xsi:type="dcterms:W3CDTF">2019-06-25T06:15:27Z</dcterms:created>
  <dcterms:modified xsi:type="dcterms:W3CDTF">2023-01-30T08:11:15Z</dcterms:modified>
</cp:coreProperties>
</file>