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38400" windowHeight="17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1" l="1"/>
  <c r="W12" i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D16" i="1" s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Z12" i="1"/>
  <c r="AD12" i="1" s="1"/>
  <c r="Y12" i="1"/>
  <c r="X12" i="1"/>
  <c r="AD14" i="1" l="1"/>
  <c r="AD15" i="1"/>
  <c r="AD13" i="1"/>
  <c r="AD18" i="1"/>
  <c r="AD17" i="1"/>
</calcChain>
</file>

<file path=xl/sharedStrings.xml><?xml version="1.0" encoding="utf-8"?>
<sst xmlns="http://schemas.openxmlformats.org/spreadsheetml/2006/main" count="88" uniqueCount="57">
  <si>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</si>
  <si>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</si>
  <si>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</si>
  <si>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</si>
  <si>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</si>
  <si>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</si>
  <si>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</si>
  <si>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</si>
  <si>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</si>
  <si>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</si>
  <si>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</si>
  <si>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</si>
  <si>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</si>
  <si>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</si>
  <si>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</si>
  <si>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</si>
  <si>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</si>
  <si>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</si>
  <si>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琵琶湖の流入負荷量（COD）</t>
    <phoneticPr fontId="1"/>
  </si>
  <si>
    <t>琵琶湖のCOD流入負荷量（流域全体）</t>
    <rPh sb="13" eb="15">
      <t>リュウイキ</t>
    </rPh>
    <rPh sb="15" eb="17">
      <t>ゼンタイ</t>
    </rPh>
    <phoneticPr fontId="1"/>
  </si>
  <si>
    <t>滋賀県環境審議会水・土壌・大気部会（平成28年11月21日開催）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カイサイ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</si>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</sst>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" fontId="5" fillId="0" borderId="0" xfId="1" applyNumberFormat="1" applyFont="1" applyFill="1" applyBorder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>
      <alignment vertical="center"/>
    </xf>
    <xf numFmtId="1" fontId="5" fillId="0" borderId="1" xfId="1" applyNumberFormat="1" applyFont="1" applyFill="1" applyBorder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BreakPreview" zoomScale="60" zoomScaleNormal="55" workbookViewId="0"/>
  </sheetViews>
  <sheetFormatPr defaultRowHeight="18" x14ac:dyDescent="0.55000000000000004"/>
  <cols>
    <col min="1" max="1" width="8.58203125" customWidth="1"/>
    <col min="2" max="3" width="10.58203125" customWidth="1"/>
    <col min="4" max="8" width="8.75" bestFit="1" customWidth="1"/>
    <col min="9" max="9" width="9.58203125" bestFit="1" customWidth="1"/>
    <col min="10" max="17" width="8.75" bestFit="1" customWidth="1"/>
    <col min="18" max="18" width="9.58203125" bestFit="1" customWidth="1"/>
    <col min="19" max="23" width="8.75" bestFit="1" customWidth="1"/>
    <col min="24" max="24" width="9.58203125" bestFit="1" customWidth="1"/>
    <col min="25" max="27" width="8.75" bestFit="1" customWidth="1"/>
    <col min="28" max="28" width="9.58203125" bestFit="1" customWidth="1"/>
    <col min="29" max="29" width="8.75" bestFit="1" customWidth="1"/>
    <col min="30" max="30" width="9.58203125" bestFit="1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18</v>
      </c>
    </row>
    <row r="3" spans="1:30" x14ac:dyDescent="0.55000000000000004">
      <c r="B3" t="s">
        <v>14</v>
      </c>
      <c r="C3" t="s">
        <v>17</v>
      </c>
    </row>
    <row r="4" spans="1:30" x14ac:dyDescent="0.55000000000000004">
      <c r="B4" t="s">
        <v>15</v>
      </c>
      <c r="C4" t="s">
        <v>56</v>
      </c>
    </row>
    <row r="5" spans="1:30" x14ac:dyDescent="0.55000000000000004">
      <c r="B5" t="s">
        <v>12</v>
      </c>
      <c r="C5" t="s">
        <v>19</v>
      </c>
    </row>
    <row r="6" spans="1:30" x14ac:dyDescent="0.55000000000000004">
      <c r="B6" t="s">
        <v>13</v>
      </c>
      <c r="C6" t="s">
        <v>20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21</v>
      </c>
      <c r="E9" s="4"/>
      <c r="F9" s="4"/>
      <c r="G9" s="4" t="s">
        <v>22</v>
      </c>
      <c r="H9" s="4"/>
      <c r="I9" s="4"/>
      <c r="J9" s="4"/>
      <c r="K9" s="4" t="s">
        <v>23</v>
      </c>
      <c r="L9" s="4"/>
      <c r="M9" s="4"/>
      <c r="N9" s="4"/>
      <c r="O9" s="4" t="s">
        <v>24</v>
      </c>
      <c r="P9" s="4"/>
      <c r="Q9" s="4"/>
      <c r="R9" s="4"/>
      <c r="S9" s="4" t="s">
        <v>25</v>
      </c>
      <c r="T9" s="4" t="s">
        <v>26</v>
      </c>
      <c r="U9" s="4"/>
      <c r="V9" s="4"/>
      <c r="W9" s="4" t="s">
        <v>27</v>
      </c>
      <c r="X9" s="4"/>
      <c r="Y9" s="4"/>
      <c r="Z9" s="4"/>
      <c r="AA9" s="4"/>
      <c r="AB9" s="4"/>
      <c r="AC9" s="4"/>
      <c r="AD9" s="4" t="s">
        <v>28</v>
      </c>
    </row>
    <row r="10" spans="1:30" s="3" customFormat="1" ht="26" x14ac:dyDescent="0.55000000000000004">
      <c r="B10" s="6"/>
      <c r="C10" s="6"/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38</v>
      </c>
      <c r="N10" s="6" t="s">
        <v>39</v>
      </c>
      <c r="O10" s="6" t="s">
        <v>40</v>
      </c>
      <c r="P10" s="6" t="s">
        <v>41</v>
      </c>
      <c r="Q10" s="6" t="s">
        <v>42</v>
      </c>
      <c r="R10" s="6" t="s">
        <v>43</v>
      </c>
      <c r="S10" s="6"/>
      <c r="T10" s="6" t="s">
        <v>44</v>
      </c>
      <c r="U10" s="6" t="s">
        <v>45</v>
      </c>
      <c r="V10" s="6" t="s">
        <v>46</v>
      </c>
      <c r="W10" s="6" t="s">
        <v>21</v>
      </c>
      <c r="X10" s="6" t="s">
        <v>22</v>
      </c>
      <c r="Y10" s="6" t="s">
        <v>23</v>
      </c>
      <c r="Z10" s="6" t="s">
        <v>47</v>
      </c>
      <c r="AA10" s="6" t="s">
        <v>48</v>
      </c>
      <c r="AB10" s="6" t="s">
        <v>49</v>
      </c>
      <c r="AC10" s="6" t="s">
        <v>25</v>
      </c>
      <c r="AD10" s="6"/>
    </row>
    <row r="11" spans="1:30" s="3" customFormat="1" ht="18.5" thickBot="1" x14ac:dyDescent="0.6">
      <c r="B11" s="5" t="s">
        <v>16</v>
      </c>
      <c r="C11" s="5" t="s">
        <v>16</v>
      </c>
      <c r="D11" s="5" t="s">
        <v>50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  <c r="L11" s="5" t="s">
        <v>50</v>
      </c>
      <c r="M11" s="5" t="s">
        <v>50</v>
      </c>
      <c r="N11" s="5" t="s">
        <v>50</v>
      </c>
      <c r="O11" s="5" t="s">
        <v>50</v>
      </c>
      <c r="P11" s="5" t="s">
        <v>50</v>
      </c>
      <c r="Q11" s="5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5" t="s">
        <v>50</v>
      </c>
      <c r="AB11" s="5" t="s">
        <v>50</v>
      </c>
      <c r="AC11" s="5" t="s">
        <v>50</v>
      </c>
      <c r="AD11" s="5" t="s">
        <v>50</v>
      </c>
    </row>
    <row r="12" spans="1:30" ht="18.5" thickTop="1" x14ac:dyDescent="0.55000000000000004">
      <c r="B12">
        <v>1985</v>
      </c>
      <c r="C12" t="s">
        <v>4</v>
      </c>
      <c r="D12" s="8">
        <v>453.94528700000001</v>
      </c>
      <c r="E12" s="8">
        <v>42.279929999999993</v>
      </c>
      <c r="F12" s="8">
        <v>5</v>
      </c>
      <c r="G12" s="8">
        <v>704.38429999999994</v>
      </c>
      <c r="H12" s="8">
        <v>4568.0161999999991</v>
      </c>
      <c r="I12" s="8">
        <v>11365.555199999999</v>
      </c>
      <c r="J12" s="8">
        <v>2001.9071999999999</v>
      </c>
      <c r="K12" s="8">
        <v>8475.717364999995</v>
      </c>
      <c r="L12" s="8">
        <v>576.97297295974204</v>
      </c>
      <c r="M12" s="8">
        <v>122.01480000000001</v>
      </c>
      <c r="N12" s="8">
        <v>193.71300000000002</v>
      </c>
      <c r="O12" s="8">
        <v>5947.9050381702864</v>
      </c>
      <c r="P12" s="8">
        <v>152.77851834538077</v>
      </c>
      <c r="Q12" s="8">
        <v>4297.1842944013924</v>
      </c>
      <c r="R12" s="8">
        <v>11142.502395396867</v>
      </c>
      <c r="S12" s="8">
        <v>5523.1434383038322</v>
      </c>
      <c r="T12" s="9"/>
      <c r="U12" s="9"/>
      <c r="V12" s="9"/>
      <c r="W12" s="8">
        <f t="shared" ref="W12:W18" si="0">SUM(D12:F12)</f>
        <v>501.22521699999999</v>
      </c>
      <c r="X12" s="10">
        <f t="shared" ref="X12:X18" si="1">SUM(G12:J12)</f>
        <v>18639.8629</v>
      </c>
      <c r="Y12" s="10">
        <f t="shared" ref="Y12:Y18" si="2">SUM(K12:N12)</f>
        <v>9368.4181379597376</v>
      </c>
      <c r="Z12" s="10">
        <f t="shared" ref="Z12:Z18" si="3">SUM(O12:P12)-T12-SUM($U12:$V12)*SUM(O12:P12)/SUM($O12:$R12)</f>
        <v>6100.6835565156671</v>
      </c>
      <c r="AA12" s="10">
        <f t="shared" ref="AA12:AB18" si="4">Q12-SUM($U12:$V12)*Q12/SUM($O12:$R12)</f>
        <v>4297.1842944013924</v>
      </c>
      <c r="AB12" s="10">
        <f t="shared" si="4"/>
        <v>11142.502395396867</v>
      </c>
      <c r="AC12" s="10">
        <f t="shared" ref="AC12:AC18" si="5">S12</f>
        <v>5523.1434383038322</v>
      </c>
      <c r="AD12" s="10">
        <f t="shared" ref="AD12:AD18" si="6">SUM(W12:AC12)</f>
        <v>55573.019939577483</v>
      </c>
    </row>
    <row r="13" spans="1:30" x14ac:dyDescent="0.55000000000000004">
      <c r="B13">
        <v>1990</v>
      </c>
      <c r="C13" t="s">
        <v>5</v>
      </c>
      <c r="D13" s="8">
        <v>633.84810000000004</v>
      </c>
      <c r="E13" s="8">
        <v>38.436300000000003</v>
      </c>
      <c r="F13" s="8">
        <v>86</v>
      </c>
      <c r="G13" s="8">
        <v>629.43520000000001</v>
      </c>
      <c r="H13" s="8">
        <v>4119.5483999999997</v>
      </c>
      <c r="I13" s="8">
        <v>10490.8992</v>
      </c>
      <c r="J13" s="8">
        <v>1869.6959999999999</v>
      </c>
      <c r="K13" s="8">
        <v>8475.717364999995</v>
      </c>
      <c r="L13" s="8">
        <v>606.58938821398078</v>
      </c>
      <c r="M13" s="8">
        <v>163.51920000000001</v>
      </c>
      <c r="N13" s="8">
        <v>120.35400000000001</v>
      </c>
      <c r="O13" s="8">
        <v>5675.7104679261829</v>
      </c>
      <c r="P13" s="8">
        <v>131.97993088341693</v>
      </c>
      <c r="Q13" s="8">
        <v>4687.5761024071762</v>
      </c>
      <c r="R13" s="8">
        <v>10893.132113076936</v>
      </c>
      <c r="S13" s="8">
        <v>5711.7349095311047</v>
      </c>
      <c r="T13" s="9"/>
      <c r="U13" s="9"/>
      <c r="V13" s="9"/>
      <c r="W13" s="8">
        <f t="shared" si="0"/>
        <v>758.28440000000001</v>
      </c>
      <c r="X13" s="10">
        <f t="shared" si="1"/>
        <v>17109.578799999999</v>
      </c>
      <c r="Y13" s="10">
        <f t="shared" si="2"/>
        <v>9366.1799532139758</v>
      </c>
      <c r="Z13" s="10">
        <f t="shared" si="3"/>
        <v>5807.6903988096001</v>
      </c>
      <c r="AA13" s="10">
        <f t="shared" si="4"/>
        <v>4687.5761024071762</v>
      </c>
      <c r="AB13" s="10">
        <f t="shared" si="4"/>
        <v>10893.132113076936</v>
      </c>
      <c r="AC13" s="10">
        <f t="shared" si="5"/>
        <v>5711.7349095311047</v>
      </c>
      <c r="AD13" s="10">
        <f t="shared" si="6"/>
        <v>54334.176677038799</v>
      </c>
    </row>
    <row r="14" spans="1:30" x14ac:dyDescent="0.55000000000000004">
      <c r="B14">
        <v>1995</v>
      </c>
      <c r="C14" t="s">
        <v>6</v>
      </c>
      <c r="D14" s="8">
        <v>1184.7418719</v>
      </c>
      <c r="E14" s="8">
        <v>58.595200000000006</v>
      </c>
      <c r="F14" s="8">
        <v>256</v>
      </c>
      <c r="G14" s="8">
        <v>846.31090000000006</v>
      </c>
      <c r="H14" s="8">
        <v>3596.8756999999996</v>
      </c>
      <c r="I14" s="8">
        <v>8559.3024000000005</v>
      </c>
      <c r="J14" s="8">
        <v>1398.2208000000001</v>
      </c>
      <c r="K14" s="8">
        <v>8542.9282149999945</v>
      </c>
      <c r="L14" s="8">
        <v>674.89635910937614</v>
      </c>
      <c r="M14" s="8">
        <v>173.0052</v>
      </c>
      <c r="N14" s="8">
        <v>92.601600000000005</v>
      </c>
      <c r="O14" s="8">
        <v>5437.3155298434667</v>
      </c>
      <c r="P14" s="8">
        <v>124.61241666801729</v>
      </c>
      <c r="Q14" s="8">
        <v>4899.3433527759553</v>
      </c>
      <c r="R14" s="8">
        <v>10539.618028398965</v>
      </c>
      <c r="S14" s="8">
        <v>5369.7662935411299</v>
      </c>
      <c r="T14" s="9"/>
      <c r="U14" s="9"/>
      <c r="V14" s="9"/>
      <c r="W14" s="8">
        <f t="shared" si="0"/>
        <v>1499.3370719</v>
      </c>
      <c r="X14" s="10">
        <f t="shared" si="1"/>
        <v>14400.709800000001</v>
      </c>
      <c r="Y14" s="10">
        <f t="shared" si="2"/>
        <v>9483.4313741093702</v>
      </c>
      <c r="Z14" s="10">
        <f t="shared" si="3"/>
        <v>5561.9279465114842</v>
      </c>
      <c r="AA14" s="10">
        <f t="shared" si="4"/>
        <v>4899.3433527759553</v>
      </c>
      <c r="AB14" s="10">
        <f t="shared" si="4"/>
        <v>10539.618028398965</v>
      </c>
      <c r="AC14" s="10">
        <f t="shared" si="5"/>
        <v>5369.7662935411299</v>
      </c>
      <c r="AD14" s="10">
        <f t="shared" si="6"/>
        <v>51754.133867236909</v>
      </c>
    </row>
    <row r="15" spans="1:30" x14ac:dyDescent="0.55000000000000004">
      <c r="B15">
        <v>2000</v>
      </c>
      <c r="C15" t="s">
        <v>7</v>
      </c>
      <c r="D15" s="8">
        <v>1635.548</v>
      </c>
      <c r="E15" s="8">
        <v>37.768600000000006</v>
      </c>
      <c r="F15" s="8">
        <v>348</v>
      </c>
      <c r="G15" s="8">
        <v>1133.8798000000002</v>
      </c>
      <c r="H15" s="8">
        <v>2957.1904999999997</v>
      </c>
      <c r="I15" s="8">
        <v>4873.1135999999997</v>
      </c>
      <c r="J15" s="8">
        <v>262.80959999999999</v>
      </c>
      <c r="K15" s="8">
        <v>4588.04603197099</v>
      </c>
      <c r="L15" s="8">
        <v>647.80170893988452</v>
      </c>
      <c r="M15" s="8">
        <v>183.00960000000001</v>
      </c>
      <c r="N15" s="8">
        <v>75.574200000000005</v>
      </c>
      <c r="O15" s="8">
        <v>5199.1448467419577</v>
      </c>
      <c r="P15" s="8">
        <v>122.05323384652486</v>
      </c>
      <c r="Q15" s="8">
        <v>5116.6168287230394</v>
      </c>
      <c r="R15" s="8">
        <v>10610.561813000788</v>
      </c>
      <c r="S15" s="8">
        <v>5602.9227355259964</v>
      </c>
      <c r="T15" s="9"/>
      <c r="U15" s="9"/>
      <c r="V15" s="9"/>
      <c r="W15" s="8">
        <f t="shared" si="0"/>
        <v>2021.3166000000001</v>
      </c>
      <c r="X15" s="10">
        <f t="shared" si="1"/>
        <v>9226.9935000000005</v>
      </c>
      <c r="Y15" s="10">
        <f t="shared" si="2"/>
        <v>5494.4315409108749</v>
      </c>
      <c r="Z15" s="10">
        <f t="shared" si="3"/>
        <v>5321.1980805884823</v>
      </c>
      <c r="AA15" s="10">
        <f t="shared" si="4"/>
        <v>5116.6168287230394</v>
      </c>
      <c r="AB15" s="10">
        <f t="shared" si="4"/>
        <v>10610.561813000788</v>
      </c>
      <c r="AC15" s="10">
        <f t="shared" si="5"/>
        <v>5602.9227355259964</v>
      </c>
      <c r="AD15" s="10">
        <f t="shared" si="6"/>
        <v>43394.041098749178</v>
      </c>
    </row>
    <row r="16" spans="1:30" x14ac:dyDescent="0.55000000000000004">
      <c r="B16">
        <v>2005</v>
      </c>
      <c r="C16" t="s">
        <v>8</v>
      </c>
      <c r="D16" s="8">
        <v>2041.12246</v>
      </c>
      <c r="E16" s="8">
        <v>21.377000000000002</v>
      </c>
      <c r="F16" s="8">
        <v>361</v>
      </c>
      <c r="G16" s="8">
        <v>1022.7446001069619</v>
      </c>
      <c r="H16" s="8">
        <v>814.86239354852967</v>
      </c>
      <c r="I16" s="8">
        <v>2539.0271969279975</v>
      </c>
      <c r="J16" s="8">
        <v>75.705601459200409</v>
      </c>
      <c r="K16" s="8">
        <v>3121.7143049999995</v>
      </c>
      <c r="L16" s="8">
        <v>635.05750903954913</v>
      </c>
      <c r="M16" s="8">
        <v>187.58339999999998</v>
      </c>
      <c r="N16" s="8">
        <v>82.602000000000018</v>
      </c>
      <c r="O16" s="8">
        <v>4991.7536824040144</v>
      </c>
      <c r="P16" s="8">
        <v>86.062615610780426</v>
      </c>
      <c r="Q16" s="8">
        <v>5375.861868626268</v>
      </c>
      <c r="R16" s="8">
        <v>10464.360727883131</v>
      </c>
      <c r="S16" s="8">
        <v>5415.2871364789453</v>
      </c>
      <c r="T16" s="8">
        <v>101.01772602739726</v>
      </c>
      <c r="U16" s="8">
        <v>271.40849315068493</v>
      </c>
      <c r="V16" s="8">
        <v>14.2</v>
      </c>
      <c r="W16" s="8">
        <f t="shared" si="0"/>
        <v>2423.49946</v>
      </c>
      <c r="X16" s="10">
        <f t="shared" si="1"/>
        <v>4452.3397920426896</v>
      </c>
      <c r="Y16" s="10">
        <f t="shared" si="2"/>
        <v>4026.9572140395485</v>
      </c>
      <c r="Z16" s="10">
        <f t="shared" si="3"/>
        <v>4907.4676242496698</v>
      </c>
      <c r="AA16" s="10">
        <f t="shared" si="4"/>
        <v>5302.4614979975231</v>
      </c>
      <c r="AB16" s="10">
        <f t="shared" si="4"/>
        <v>10321.483553098918</v>
      </c>
      <c r="AC16" s="10">
        <f t="shared" si="5"/>
        <v>5415.2871364789453</v>
      </c>
      <c r="AD16" s="10">
        <f t="shared" si="6"/>
        <v>36849.496277907296</v>
      </c>
    </row>
    <row r="17" spans="2:30" x14ac:dyDescent="0.55000000000000004">
      <c r="B17">
        <v>2010</v>
      </c>
      <c r="C17" t="s">
        <v>9</v>
      </c>
      <c r="D17" s="8">
        <v>2262.6531</v>
      </c>
      <c r="E17" s="8">
        <v>26.255400000000002</v>
      </c>
      <c r="F17" s="8">
        <v>336.79591999999997</v>
      </c>
      <c r="G17" s="8">
        <v>701.0807688943064</v>
      </c>
      <c r="H17" s="8">
        <v>413.73731356360435</v>
      </c>
      <c r="I17" s="8">
        <v>935.66668548452162</v>
      </c>
      <c r="J17" s="8"/>
      <c r="K17" s="8">
        <v>2499.2344160802973</v>
      </c>
      <c r="L17" s="8">
        <v>671.88263780436455</v>
      </c>
      <c r="M17" s="9"/>
      <c r="N17" s="9"/>
      <c r="O17" s="8">
        <v>4927.6839073271085</v>
      </c>
      <c r="P17" s="8">
        <v>78.836166059824535</v>
      </c>
      <c r="Q17" s="8">
        <v>5584.6516942184744</v>
      </c>
      <c r="R17" s="8">
        <v>10252.300976713934</v>
      </c>
      <c r="S17" s="8">
        <v>5671.8104982297664</v>
      </c>
      <c r="T17" s="8">
        <v>286.64235616438361</v>
      </c>
      <c r="U17" s="8">
        <v>290.24684931506852</v>
      </c>
      <c r="V17" s="8">
        <v>32.15</v>
      </c>
      <c r="W17" s="8">
        <f t="shared" si="0"/>
        <v>2625.70442</v>
      </c>
      <c r="X17" s="10">
        <f t="shared" si="1"/>
        <v>2050.4847679424324</v>
      </c>
      <c r="Y17" s="10">
        <f t="shared" si="2"/>
        <v>3171.1170538846618</v>
      </c>
      <c r="Z17" s="10">
        <f t="shared" si="3"/>
        <v>4642.4392635880668</v>
      </c>
      <c r="AA17" s="10">
        <f t="shared" si="4"/>
        <v>5498.2709776831844</v>
      </c>
      <c r="AB17" s="10">
        <f t="shared" si="4"/>
        <v>10093.723297568638</v>
      </c>
      <c r="AC17" s="10">
        <f t="shared" si="5"/>
        <v>5671.8104982297664</v>
      </c>
      <c r="AD17" s="10">
        <f t="shared" si="6"/>
        <v>33753.55027889675</v>
      </c>
    </row>
    <row r="18" spans="2:30" x14ac:dyDescent="0.55000000000000004">
      <c r="B18" s="2">
        <v>2015</v>
      </c>
      <c r="C18" s="2" t="s">
        <v>10</v>
      </c>
      <c r="D18" s="11">
        <v>2381.6874000000003</v>
      </c>
      <c r="E18" s="11">
        <v>13.726909999999998</v>
      </c>
      <c r="F18" s="11">
        <v>333.87799386792437</v>
      </c>
      <c r="G18" s="11">
        <v>800.50211052487725</v>
      </c>
      <c r="H18" s="11">
        <v>232.3996007024376</v>
      </c>
      <c r="I18" s="11">
        <v>536.11521082082868</v>
      </c>
      <c r="J18" s="11"/>
      <c r="K18" s="11">
        <v>1560.1743044360164</v>
      </c>
      <c r="L18" s="11">
        <v>576.36366221599928</v>
      </c>
      <c r="M18" s="12"/>
      <c r="N18" s="12"/>
      <c r="O18" s="11">
        <v>4941.0683775037751</v>
      </c>
      <c r="P18" s="11">
        <v>69.711532816060313</v>
      </c>
      <c r="Q18" s="11">
        <v>5720.6571872702607</v>
      </c>
      <c r="R18" s="11">
        <v>12160.488023393709</v>
      </c>
      <c r="S18" s="11">
        <v>5973.2764151624042</v>
      </c>
      <c r="T18" s="11">
        <v>318.12682191780829</v>
      </c>
      <c r="U18" s="11">
        <v>340.83315068493152</v>
      </c>
      <c r="V18" s="11">
        <v>32.15</v>
      </c>
      <c r="W18" s="11">
        <f t="shared" si="0"/>
        <v>2729.2923038679246</v>
      </c>
      <c r="X18" s="13">
        <f t="shared" si="1"/>
        <v>1569.0169220481434</v>
      </c>
      <c r="Y18" s="13">
        <f t="shared" si="2"/>
        <v>2136.5379666520157</v>
      </c>
      <c r="Z18" s="13">
        <f t="shared" si="3"/>
        <v>4611.0113536653234</v>
      </c>
      <c r="AA18" s="13">
        <f t="shared" si="4"/>
        <v>5627.4492665549951</v>
      </c>
      <c r="AB18" s="13">
        <f t="shared" si="4"/>
        <v>11962.354528160748</v>
      </c>
      <c r="AC18" s="13">
        <f t="shared" si="5"/>
        <v>5973.2764151624042</v>
      </c>
      <c r="AD18" s="13">
        <f t="shared" si="6"/>
        <v>34608.938756111551</v>
      </c>
    </row>
    <row r="20" spans="2:30" x14ac:dyDescent="0.55000000000000004">
      <c r="B20" s="7" t="s">
        <v>52</v>
      </c>
    </row>
    <row r="21" spans="2:30" x14ac:dyDescent="0.55000000000000004">
      <c r="B21" s="7" t="s">
        <v>53</v>
      </c>
    </row>
    <row r="22" spans="2:30" x14ac:dyDescent="0.55000000000000004">
      <c r="B22" s="7" t="s">
        <v>51</v>
      </c>
    </row>
    <row r="23" spans="2:30" x14ac:dyDescent="0.55000000000000004">
      <c r="B23" s="7" t="s">
        <v>54</v>
      </c>
    </row>
    <row r="24" spans="2:30" x14ac:dyDescent="0.55000000000000004">
      <c r="B24" s="7" t="s">
        <v>55</v>
      </c>
    </row>
  </sheetData>
  <phoneticPr fontId="1"/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2021-07-08T06:28:36Z</cp:lastPrinted>
  <dcterms:created xsi:type="dcterms:W3CDTF">2019-06-25T06:15:27Z</dcterms:created>
  <dcterms:modified xsi:type="dcterms:W3CDTF">2021-07-14T07:24:02Z</dcterms:modified>
</cp:coreProperties>
</file>